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J:\Research &amp; Analysis\Data Book Documentation\2024 Data Book\Final\For review\"/>
    </mc:Choice>
  </mc:AlternateContent>
  <xr:revisionPtr revIDLastSave="0" documentId="13_ncr:1_{04CC35D8-A58D-4EDA-9152-E769EC2BB987}" xr6:coauthVersionLast="47" xr6:coauthVersionMax="47" xr10:uidLastSave="{00000000-0000-0000-0000-000000000000}"/>
  <bookViews>
    <workbookView xWindow="28680" yWindow="-120" windowWidth="29040" windowHeight="15840" tabRatio="512" xr2:uid="{00000000-000D-0000-FFFF-FFFF00000000}"/>
  </bookViews>
  <sheets>
    <sheet name="Report Index" sheetId="2" r:id="rId1"/>
    <sheet name="Classified Use Report" sheetId="1" r:id="rId2"/>
  </sheets>
  <definedNames>
    <definedName name="_xlnm._FilterDatabase" localSheetId="1" hidden="1">'Classified Use Report'!$A$4:$AC$71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71" i="1" l="1"/>
  <c r="W70" i="1"/>
  <c r="W69" i="1"/>
  <c r="W68" i="1"/>
  <c r="W67" i="1"/>
  <c r="W66" i="1"/>
  <c r="W65" i="1"/>
  <c r="W64" i="1"/>
  <c r="W63" i="1"/>
  <c r="W62" i="1"/>
  <c r="W61" i="1"/>
  <c r="W60" i="1"/>
  <c r="W59" i="1"/>
  <c r="W58" i="1"/>
  <c r="W57" i="1"/>
  <c r="W56" i="1"/>
  <c r="W55" i="1"/>
  <c r="W54" i="1"/>
  <c r="W53" i="1"/>
  <c r="W52" i="1"/>
  <c r="W51" i="1"/>
  <c r="W50" i="1"/>
  <c r="W49" i="1"/>
  <c r="W48" i="1"/>
  <c r="W47" i="1"/>
  <c r="W46" i="1"/>
  <c r="W45" i="1"/>
  <c r="W44" i="1"/>
  <c r="W43" i="1"/>
  <c r="W42" i="1"/>
  <c r="W41" i="1"/>
  <c r="W40" i="1"/>
  <c r="W39" i="1"/>
  <c r="W38" i="1"/>
  <c r="W37" i="1"/>
  <c r="W36" i="1"/>
  <c r="W35" i="1"/>
  <c r="W34" i="1"/>
  <c r="W33" i="1"/>
  <c r="W32" i="1"/>
  <c r="W31" i="1"/>
  <c r="W30" i="1"/>
  <c r="W29" i="1"/>
  <c r="W28" i="1"/>
  <c r="W27" i="1"/>
  <c r="W26" i="1"/>
  <c r="W25" i="1"/>
  <c r="W24" i="1"/>
  <c r="W23" i="1"/>
  <c r="W22" i="1"/>
  <c r="W21" i="1"/>
  <c r="W20" i="1"/>
  <c r="W19" i="1"/>
  <c r="W18" i="1"/>
  <c r="W17" i="1"/>
  <c r="W16" i="1"/>
  <c r="W15" i="1"/>
  <c r="W14" i="1"/>
  <c r="W13" i="1"/>
  <c r="W12" i="1"/>
  <c r="W11" i="1"/>
  <c r="W10" i="1"/>
  <c r="W9" i="1"/>
  <c r="W8" i="1"/>
  <c r="W7" i="1"/>
  <c r="W6" i="1"/>
  <c r="W5" i="1"/>
  <c r="T71" i="1"/>
  <c r="T70" i="1"/>
  <c r="T69" i="1"/>
  <c r="T68" i="1"/>
  <c r="T67" i="1"/>
  <c r="T66" i="1"/>
  <c r="T65" i="1"/>
  <c r="T64" i="1"/>
  <c r="T63" i="1"/>
  <c r="T62" i="1"/>
  <c r="T61" i="1"/>
  <c r="T60" i="1"/>
  <c r="T59" i="1"/>
  <c r="T58" i="1"/>
  <c r="T57" i="1"/>
  <c r="T56" i="1"/>
  <c r="T55" i="1"/>
  <c r="T54" i="1"/>
  <c r="T53" i="1"/>
  <c r="T52" i="1"/>
  <c r="T51" i="1"/>
  <c r="T50" i="1"/>
  <c r="T49" i="1"/>
  <c r="T48" i="1"/>
  <c r="T47" i="1"/>
  <c r="T46" i="1"/>
  <c r="T45" i="1"/>
  <c r="T44" i="1"/>
  <c r="T43" i="1"/>
  <c r="T42" i="1"/>
  <c r="T41" i="1"/>
  <c r="T40" i="1"/>
  <c r="T39" i="1"/>
  <c r="T38" i="1"/>
  <c r="T37" i="1"/>
  <c r="T36" i="1"/>
  <c r="T35" i="1"/>
  <c r="T34" i="1"/>
  <c r="T33" i="1"/>
  <c r="T32" i="1"/>
  <c r="T31" i="1"/>
  <c r="T30" i="1"/>
  <c r="T29" i="1"/>
  <c r="T28" i="1"/>
  <c r="T27" i="1"/>
  <c r="T26" i="1"/>
  <c r="T25" i="1"/>
  <c r="T24" i="1"/>
  <c r="T23" i="1"/>
  <c r="T22" i="1"/>
  <c r="T21" i="1"/>
  <c r="T20" i="1"/>
  <c r="T19" i="1"/>
  <c r="T18" i="1"/>
  <c r="T17" i="1"/>
  <c r="T16" i="1"/>
  <c r="T15" i="1"/>
  <c r="T14" i="1"/>
  <c r="T13" i="1"/>
  <c r="T12" i="1"/>
  <c r="T11" i="1"/>
  <c r="T10" i="1"/>
  <c r="T9" i="1"/>
  <c r="T8" i="1"/>
  <c r="T7" i="1"/>
  <c r="T6" i="1"/>
  <c r="T5" i="1"/>
  <c r="Q71" i="1"/>
  <c r="Q70" i="1"/>
  <c r="Q69" i="1"/>
  <c r="Q68" i="1"/>
  <c r="Q67" i="1"/>
  <c r="Q66" i="1"/>
  <c r="Q65" i="1"/>
  <c r="Q64" i="1"/>
  <c r="Q63" i="1"/>
  <c r="Q62" i="1"/>
  <c r="Q61" i="1"/>
  <c r="Q60" i="1"/>
  <c r="Q59" i="1"/>
  <c r="Q58" i="1"/>
  <c r="Q57" i="1"/>
  <c r="Q56" i="1"/>
  <c r="Q55" i="1"/>
  <c r="Q54" i="1"/>
  <c r="Q53" i="1"/>
  <c r="Q52" i="1"/>
  <c r="Q51" i="1"/>
  <c r="Q50" i="1"/>
  <c r="Q49" i="1"/>
  <c r="Q48" i="1"/>
  <c r="Q47" i="1"/>
  <c r="Q46" i="1"/>
  <c r="Q45" i="1"/>
  <c r="Q44" i="1"/>
  <c r="Q43" i="1"/>
  <c r="Q42" i="1"/>
  <c r="Q41" i="1"/>
  <c r="Q40" i="1"/>
  <c r="Q39" i="1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Q8" i="1"/>
  <c r="Q7" i="1"/>
  <c r="Q6" i="1"/>
  <c r="Q5" i="1"/>
  <c r="N71" i="1"/>
  <c r="N70" i="1"/>
  <c r="N69" i="1"/>
  <c r="N68" i="1"/>
  <c r="N67" i="1"/>
  <c r="N66" i="1"/>
  <c r="N65" i="1"/>
  <c r="N64" i="1"/>
  <c r="N63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N5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E48" i="1"/>
  <c r="U73" i="1"/>
  <c r="V73" i="1"/>
  <c r="I73" i="1"/>
  <c r="J73" i="1"/>
  <c r="S73" i="1"/>
  <c r="R73" i="1"/>
  <c r="E5" i="1"/>
  <c r="E71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M73" i="1"/>
  <c r="L73" i="1"/>
  <c r="P73" i="1"/>
  <c r="O73" i="1"/>
  <c r="D73" i="1"/>
  <c r="C73" i="1"/>
  <c r="F73" i="1"/>
  <c r="G73" i="1"/>
  <c r="Q73" i="1" l="1"/>
  <c r="N73" i="1"/>
  <c r="W73" i="1"/>
  <c r="K73" i="1"/>
  <c r="E73" i="1"/>
</calcChain>
</file>

<file path=xl/sharedStrings.xml><?xml version="1.0" encoding="utf-8"?>
<sst xmlns="http://schemas.openxmlformats.org/spreadsheetml/2006/main" count="166" uniqueCount="93">
  <si>
    <t>County</t>
  </si>
  <si>
    <t>Status</t>
  </si>
  <si>
    <t>Alachua</t>
  </si>
  <si>
    <t>Baker</t>
  </si>
  <si>
    <t>Bay</t>
  </si>
  <si>
    <t>Bradford</t>
  </si>
  <si>
    <t>Brevard</t>
  </si>
  <si>
    <t>Broward</t>
  </si>
  <si>
    <t>Calhoun</t>
  </si>
  <si>
    <t>Charlotte</t>
  </si>
  <si>
    <t>Citrus</t>
  </si>
  <si>
    <t>Clay</t>
  </si>
  <si>
    <t>Collier</t>
  </si>
  <si>
    <t>Columbia</t>
  </si>
  <si>
    <t>DeSoto</t>
  </si>
  <si>
    <t>Dixie</t>
  </si>
  <si>
    <t>Duval</t>
  </si>
  <si>
    <t>Escambia</t>
  </si>
  <si>
    <t>Flagler</t>
  </si>
  <si>
    <t>Franklin</t>
  </si>
  <si>
    <t>Gadsden</t>
  </si>
  <si>
    <t>Gilchrist</t>
  </si>
  <si>
    <t>Glades</t>
  </si>
  <si>
    <t>Gulf</t>
  </si>
  <si>
    <t>Hamilton</t>
  </si>
  <si>
    <t>Hardee</t>
  </si>
  <si>
    <t>Hendry</t>
  </si>
  <si>
    <t>Hernando</t>
  </si>
  <si>
    <t>Highlands</t>
  </si>
  <si>
    <t>Hillsborough</t>
  </si>
  <si>
    <t>Holmes</t>
  </si>
  <si>
    <t>Indian River</t>
  </si>
  <si>
    <t>Jackson</t>
  </si>
  <si>
    <t>Jefferson</t>
  </si>
  <si>
    <t>Lafayette</t>
  </si>
  <si>
    <t>Lake</t>
  </si>
  <si>
    <t>Lee</t>
  </si>
  <si>
    <t>Leon</t>
  </si>
  <si>
    <t>Levy</t>
  </si>
  <si>
    <t>Liberty</t>
  </si>
  <si>
    <t>Madison</t>
  </si>
  <si>
    <t>Manatee</t>
  </si>
  <si>
    <t>Marion</t>
  </si>
  <si>
    <t>Martin</t>
  </si>
  <si>
    <t>Monroe</t>
  </si>
  <si>
    <t>Nassau</t>
  </si>
  <si>
    <t>Okaloosa</t>
  </si>
  <si>
    <t>Okeechobee</t>
  </si>
  <si>
    <t>Orange</t>
  </si>
  <si>
    <t>Osceola</t>
  </si>
  <si>
    <t>Palm Beach</t>
  </si>
  <si>
    <t>Pasco</t>
  </si>
  <si>
    <t>Pinellas</t>
  </si>
  <si>
    <t>Polk</t>
  </si>
  <si>
    <t>Putnam</t>
  </si>
  <si>
    <t>Saint Johns</t>
  </si>
  <si>
    <t>Saint Lucie</t>
  </si>
  <si>
    <t>Santa Rosa</t>
  </si>
  <si>
    <t>Sarasota</t>
  </si>
  <si>
    <t>Seminole</t>
  </si>
  <si>
    <t>Sumter</t>
  </si>
  <si>
    <t>Suwannee</t>
  </si>
  <si>
    <t>Taylor</t>
  </si>
  <si>
    <t>Union</t>
  </si>
  <si>
    <t>Volusia</t>
  </si>
  <si>
    <t>Wakulla</t>
  </si>
  <si>
    <t>Walton</t>
  </si>
  <si>
    <t>Washington</t>
  </si>
  <si>
    <t>Classified Use Report</t>
  </si>
  <si>
    <t>Just Value Lands Classified Agricultural</t>
  </si>
  <si>
    <t>Just Value of High Water Recharge Classification</t>
  </si>
  <si>
    <t>Just Value of Pollution Control Devices</t>
  </si>
  <si>
    <t>Just Value of Historic Property used for Commercial Purposes</t>
  </si>
  <si>
    <t>Just Value Historically Significant Property</t>
  </si>
  <si>
    <t>Classified Use Value of Land Classified Agricultural</t>
  </si>
  <si>
    <t>Classified Use Value of  High Water Recharge Classification</t>
  </si>
  <si>
    <t>Classified Use Value of Pollution Control Devices</t>
  </si>
  <si>
    <t>Classified Use Value of Historic Property used for Commercial Purposes</t>
  </si>
  <si>
    <t>Classified Use Value of Historically Significant Property</t>
  </si>
  <si>
    <t>Just Value Working Water Front</t>
  </si>
  <si>
    <t>Assessed Value Working Water Front</t>
  </si>
  <si>
    <t>Statewide</t>
  </si>
  <si>
    <t xml:space="preserve">Contact Information: </t>
  </si>
  <si>
    <t xml:space="preserve">Property Tax Oversight, Research &amp; Analysis  </t>
  </si>
  <si>
    <t>Just Value of Land Classified and Used for Conservation Purposes</t>
  </si>
  <si>
    <t>Classifed Use Value of Land Classified and Used for Conservation Purposes</t>
  </si>
  <si>
    <t>Assessed Value as % of Just Value</t>
  </si>
  <si>
    <t>Miami-Dade</t>
  </si>
  <si>
    <t>PTOResearchAnalysis@floridarevenue.com</t>
  </si>
  <si>
    <t xml:space="preserve"> </t>
  </si>
  <si>
    <t>R-NVAB</t>
  </si>
  <si>
    <t>R-Final</t>
  </si>
  <si>
    <t>Data Extract: November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</si>
</sst>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1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8"/>
      <name val="Arial"/>
      <family val="2"/>
    </font>
    <font>
      <sz val="8"/>
      <name val="Arial"/>
      <family val="2"/>
    </font>
    <font>
      <sz val="11"/>
      <name val="Arial"/>
      <family val="2"/>
    </font>
    <font>
      <u/>
      <sz val="10"/>
      <color indexed="12"/>
      <name val="Arial"/>
      <family val="2"/>
    </font>
    <font>
      <b/>
      <sz val="11"/>
      <name val="Arial"/>
      <family val="2"/>
    </font>
    <font>
      <u/>
      <sz val="11"/>
      <color indexed="12"/>
      <name val="Arial"/>
      <family val="2"/>
    </font>
    <font>
      <i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29">
    <xf numFmtId="0" fontId="0" fillId="0" borderId="0" xfId="0"/>
    <xf numFmtId="0" fontId="4" fillId="0" borderId="0" xfId="0" applyFont="1"/>
    <xf numFmtId="0" fontId="6" fillId="0" borderId="0" xfId="0" applyFont="1"/>
    <xf numFmtId="0" fontId="8" fillId="0" borderId="0" xfId="0" applyFont="1"/>
    <xf numFmtId="0" fontId="10" fillId="0" borderId="0" xfId="0" applyFont="1"/>
    <xf numFmtId="0" fontId="9" fillId="0" borderId="0" xfId="2" applyFont="1" applyAlignment="1" applyProtection="1"/>
    <xf numFmtId="0" fontId="3" fillId="2" borderId="1" xfId="0" applyFont="1" applyFill="1" applyBorder="1" applyAlignment="1">
      <alignment horizontal="center" vertical="center" wrapText="1"/>
    </xf>
    <xf numFmtId="3" fontId="3" fillId="2" borderId="2" xfId="0" applyNumberFormat="1" applyFont="1" applyFill="1" applyBorder="1" applyAlignment="1">
      <alignment horizontal="center" vertical="center" wrapText="1"/>
    </xf>
    <xf numFmtId="3" fontId="3" fillId="2" borderId="3" xfId="0" applyNumberFormat="1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6" fillId="0" borderId="4" xfId="0" applyFont="1" applyBorder="1"/>
    <xf numFmtId="0" fontId="6" fillId="0" borderId="5" xfId="0" applyFont="1" applyBorder="1" applyAlignment="1">
      <alignment horizontal="center"/>
    </xf>
    <xf numFmtId="3" fontId="6" fillId="0" borderId="4" xfId="0" applyNumberFormat="1" applyFont="1" applyBorder="1"/>
    <xf numFmtId="3" fontId="6" fillId="0" borderId="6" xfId="0" applyNumberFormat="1" applyFont="1" applyBorder="1"/>
    <xf numFmtId="0" fontId="6" fillId="0" borderId="0" xfId="0" applyFont="1" applyFill="1" applyBorder="1"/>
    <xf numFmtId="3" fontId="6" fillId="0" borderId="0" xfId="0" applyNumberFormat="1" applyFont="1"/>
    <xf numFmtId="0" fontId="3" fillId="2" borderId="7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6" fillId="0" borderId="0" xfId="0" applyFont="1" applyBorder="1"/>
    <xf numFmtId="0" fontId="8" fillId="2" borderId="8" xfId="0" applyFont="1" applyFill="1" applyBorder="1"/>
    <xf numFmtId="3" fontId="8" fillId="2" borderId="9" xfId="0" applyNumberFormat="1" applyFont="1" applyFill="1" applyBorder="1"/>
    <xf numFmtId="3" fontId="8" fillId="2" borderId="8" xfId="0" applyNumberFormat="1" applyFont="1" applyFill="1" applyBorder="1"/>
    <xf numFmtId="0" fontId="8" fillId="2" borderId="10" xfId="0" applyFont="1" applyFill="1" applyBorder="1" applyAlignment="1">
      <alignment horizontal="center"/>
    </xf>
    <xf numFmtId="164" fontId="6" fillId="0" borderId="11" xfId="4" applyNumberFormat="1" applyFont="1" applyFill="1" applyBorder="1" applyAlignment="1">
      <alignment horizontal="right"/>
    </xf>
    <xf numFmtId="164" fontId="6" fillId="0" borderId="11" xfId="0" applyNumberFormat="1" applyFont="1" applyFill="1" applyBorder="1" applyAlignment="1">
      <alignment horizontal="right"/>
    </xf>
    <xf numFmtId="164" fontId="8" fillId="0" borderId="12" xfId="4" applyNumberFormat="1" applyFont="1" applyFill="1" applyBorder="1" applyAlignment="1">
      <alignment horizontal="right"/>
    </xf>
    <xf numFmtId="0" fontId="9" fillId="0" borderId="0" xfId="2" applyFont="1" applyAlignment="1" applyProtection="1"/>
  </cellXfs>
  <cellStyles count="5">
    <cellStyle name="Comma 2" xfId="1" xr:uid="{00000000-0005-0000-0000-000000000000}"/>
    <cellStyle name="Hyperlink" xfId="2" builtinId="8"/>
    <cellStyle name="Normal" xfId="0" builtinId="0"/>
    <cellStyle name="Normal 2" xfId="3" xr:uid="{00000000-0005-0000-0000-000003000000}"/>
    <cellStyle name="Percent" xfId="4" builtinId="5"/>
  </cellStyles>
  <dxfs count="2">
    <dxf>
      <fill>
        <patternFill>
          <bgColor indexed="22"/>
        </patternFill>
      </fill>
    </dxf>
    <dxf>
      <fill>
        <patternFill>
          <bgColor indexed="2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PTOResearchAnalysis@floridarevenue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D11"/>
  <sheetViews>
    <sheetView tabSelected="1" workbookViewId="0"/>
  </sheetViews>
  <sheetFormatPr defaultRowHeight="14.25" x14ac:dyDescent="0.2"/>
  <cols>
    <col min="1" max="16384" width="9.140625" style="2"/>
  </cols>
  <sheetData>
    <row r="2" spans="1:4" ht="15" x14ac:dyDescent="0.25">
      <c r="A2" s="3" t="s">
        <v>68</v>
      </c>
    </row>
    <row r="4" spans="1:4" x14ac:dyDescent="0.2">
      <c r="B4" s="28" t="s">
        <v>68</v>
      </c>
      <c r="C4" s="28"/>
      <c r="D4" s="28"/>
    </row>
    <row r="10" spans="1:4" x14ac:dyDescent="0.2">
      <c r="A10" s="4" t="s">
        <v>82</v>
      </c>
      <c r="D10" s="4" t="s">
        <v>83</v>
      </c>
    </row>
    <row r="11" spans="1:4" x14ac:dyDescent="0.2">
      <c r="D11" s="5" t="s">
        <v>88</v>
      </c>
    </row>
  </sheetData>
  <mergeCells count="1">
    <mergeCell ref="B4:D4"/>
  </mergeCells>
  <phoneticPr fontId="5" type="noConversion"/>
  <hyperlinks>
    <hyperlink ref="B4" location="'Classified Use Report'!A1" display="Classified Use Report" xr:uid="{00000000-0004-0000-0000-000000000000}"/>
    <hyperlink ref="D11" r:id="rId1" xr:uid="{00000000-0004-0000-0000-000001000000}"/>
  </hyperlinks>
  <pageMargins left="0.75" right="0.75" top="1" bottom="1" header="0.5" footer="0.5"/>
  <pageSetup orientation="portrait" horizontalDpi="1200" verticalDpi="1200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81"/>
  <sheetViews>
    <sheetView zoomScaleNormal="100" workbookViewId="0">
      <pane xSplit="2" ySplit="4" topLeftCell="C5" activePane="bottomRight" state="frozen"/>
      <selection pane="topRight"/>
      <selection pane="bottomLeft"/>
      <selection pane="bottomRight"/>
    </sheetView>
  </sheetViews>
  <sheetFormatPr defaultRowHeight="14.25" x14ac:dyDescent="0.2"/>
  <cols>
    <col min="1" max="1" width="17.7109375" style="2" customWidth="1"/>
    <col min="2" max="2" width="9.28515625" style="10" bestFit="1" customWidth="1"/>
    <col min="3" max="3" width="16.7109375" style="2" bestFit="1" customWidth="1"/>
    <col min="4" max="4" width="14.28515625" style="2" bestFit="1" customWidth="1"/>
    <col min="5" max="5" width="10.140625" style="10" bestFit="1" customWidth="1"/>
    <col min="6" max="6" width="17.85546875" style="2" bestFit="1" customWidth="1"/>
    <col min="7" max="7" width="16" style="2" bestFit="1" customWidth="1"/>
    <col min="8" max="8" width="10" style="10" bestFit="1" customWidth="1"/>
    <col min="9" max="9" width="17.85546875" style="2" bestFit="1" customWidth="1"/>
    <col min="10" max="10" width="17.7109375" style="2" bestFit="1" customWidth="1"/>
    <col min="11" max="11" width="10.140625" style="10" bestFit="1" customWidth="1"/>
    <col min="12" max="12" width="22" style="2" bestFit="1" customWidth="1"/>
    <col min="13" max="13" width="17.7109375" style="2" bestFit="1" customWidth="1"/>
    <col min="14" max="14" width="10.140625" style="10" bestFit="1" customWidth="1"/>
    <col min="15" max="15" width="21.28515625" style="2" bestFit="1" customWidth="1"/>
    <col min="16" max="16" width="22.28515625" style="2" bestFit="1" customWidth="1"/>
    <col min="17" max="17" width="10.140625" style="10" bestFit="1" customWidth="1"/>
    <col min="18" max="18" width="14.28515625" style="2" bestFit="1" customWidth="1"/>
    <col min="19" max="19" width="19.85546875" style="2" bestFit="1" customWidth="1"/>
    <col min="20" max="20" width="10" style="10" bestFit="1" customWidth="1"/>
    <col min="21" max="21" width="14.85546875" style="2" bestFit="1" customWidth="1"/>
    <col min="22" max="22" width="15.28515625" style="2" bestFit="1" customWidth="1"/>
    <col min="23" max="23" width="10.140625" style="10" bestFit="1" customWidth="1"/>
    <col min="24" max="16384" width="9.140625" style="2"/>
  </cols>
  <sheetData>
    <row r="1" spans="1:23" ht="23.25" x14ac:dyDescent="0.35">
      <c r="A1" s="1" t="s">
        <v>68</v>
      </c>
    </row>
    <row r="2" spans="1:23" ht="15" x14ac:dyDescent="0.25">
      <c r="A2" s="11">
        <v>2024</v>
      </c>
    </row>
    <row r="3" spans="1:23" ht="15" thickBot="1" x14ac:dyDescent="0.25"/>
    <row r="4" spans="1:23" s="19" customFormat="1" ht="76.5" x14ac:dyDescent="0.2">
      <c r="A4" s="6" t="s">
        <v>0</v>
      </c>
      <c r="B4" s="18" t="s">
        <v>1</v>
      </c>
      <c r="C4" s="6" t="s">
        <v>69</v>
      </c>
      <c r="D4" s="7" t="s">
        <v>74</v>
      </c>
      <c r="E4" s="8" t="s">
        <v>86</v>
      </c>
      <c r="F4" s="9" t="s">
        <v>70</v>
      </c>
      <c r="G4" s="7" t="s">
        <v>75</v>
      </c>
      <c r="H4" s="8" t="s">
        <v>86</v>
      </c>
      <c r="I4" s="9" t="s">
        <v>84</v>
      </c>
      <c r="J4" s="7" t="s">
        <v>85</v>
      </c>
      <c r="K4" s="8" t="s">
        <v>86</v>
      </c>
      <c r="L4" s="9" t="s">
        <v>71</v>
      </c>
      <c r="M4" s="7" t="s">
        <v>76</v>
      </c>
      <c r="N4" s="8" t="s">
        <v>86</v>
      </c>
      <c r="O4" s="9" t="s">
        <v>72</v>
      </c>
      <c r="P4" s="7" t="s">
        <v>77</v>
      </c>
      <c r="Q4" s="8" t="s">
        <v>86</v>
      </c>
      <c r="R4" s="9" t="s">
        <v>73</v>
      </c>
      <c r="S4" s="7" t="s">
        <v>78</v>
      </c>
      <c r="T4" s="8" t="s">
        <v>86</v>
      </c>
      <c r="U4" s="9" t="s">
        <v>79</v>
      </c>
      <c r="V4" s="7" t="s">
        <v>80</v>
      </c>
      <c r="W4" s="8" t="s">
        <v>86</v>
      </c>
    </row>
    <row r="5" spans="1:23" ht="14.25" customHeight="1" x14ac:dyDescent="0.2">
      <c r="A5" s="12" t="s">
        <v>2</v>
      </c>
      <c r="B5" s="13" t="s">
        <v>90</v>
      </c>
      <c r="C5" s="14">
        <v>1453100887</v>
      </c>
      <c r="D5" s="15">
        <v>97497242</v>
      </c>
      <c r="E5" s="25">
        <f>D5/C5</f>
        <v>6.7095989598690536E-2</v>
      </c>
      <c r="F5" s="14">
        <v>0</v>
      </c>
      <c r="G5" s="15">
        <v>0</v>
      </c>
      <c r="H5" s="25" t="e">
        <f>G5/F5</f>
        <v>#DIV/0!</v>
      </c>
      <c r="I5" s="14">
        <v>0</v>
      </c>
      <c r="J5" s="15">
        <v>0</v>
      </c>
      <c r="K5" s="25" t="e">
        <f>J5/I5</f>
        <v>#DIV/0!</v>
      </c>
      <c r="L5" s="14">
        <v>25601525</v>
      </c>
      <c r="M5" s="15">
        <v>2560173</v>
      </c>
      <c r="N5" s="25">
        <f>M5/L5</f>
        <v>0.10000080073355005</v>
      </c>
      <c r="O5" s="14">
        <v>0</v>
      </c>
      <c r="P5" s="15">
        <v>0</v>
      </c>
      <c r="Q5" s="25" t="e">
        <f>P5/O5</f>
        <v>#DIV/0!</v>
      </c>
      <c r="R5" s="14">
        <v>0</v>
      </c>
      <c r="S5" s="15">
        <v>0</v>
      </c>
      <c r="T5" s="25" t="e">
        <f>S5/R5</f>
        <v>#DIV/0!</v>
      </c>
      <c r="U5" s="14">
        <v>0</v>
      </c>
      <c r="V5" s="15">
        <v>0</v>
      </c>
      <c r="W5" s="25" t="e">
        <f>V5/U5</f>
        <v>#DIV/0!</v>
      </c>
    </row>
    <row r="6" spans="1:23" ht="14.25" customHeight="1" x14ac:dyDescent="0.2">
      <c r="A6" s="12" t="s">
        <v>3</v>
      </c>
      <c r="B6" s="13" t="s">
        <v>91</v>
      </c>
      <c r="C6" s="14">
        <v>395478177</v>
      </c>
      <c r="D6" s="15">
        <v>46423661</v>
      </c>
      <c r="E6" s="25">
        <f t="shared" ref="E6:E69" si="0">D6/C6</f>
        <v>0.11738615099361095</v>
      </c>
      <c r="F6" s="14">
        <v>0</v>
      </c>
      <c r="G6" s="15">
        <v>0</v>
      </c>
      <c r="H6" s="25" t="e">
        <f t="shared" ref="H6:H69" si="1">G6/F6</f>
        <v>#DIV/0!</v>
      </c>
      <c r="I6" s="14">
        <v>0</v>
      </c>
      <c r="J6" s="15">
        <v>0</v>
      </c>
      <c r="K6" s="25" t="e">
        <f t="shared" ref="K6:K69" si="2">J6/I6</f>
        <v>#DIV/0!</v>
      </c>
      <c r="L6" s="14">
        <v>567758</v>
      </c>
      <c r="M6" s="15">
        <v>56776</v>
      </c>
      <c r="N6" s="25">
        <f t="shared" ref="N6:N69" si="3">M6/L6</f>
        <v>0.10000035226275984</v>
      </c>
      <c r="O6" s="14">
        <v>0</v>
      </c>
      <c r="P6" s="15">
        <v>0</v>
      </c>
      <c r="Q6" s="25" t="e">
        <f t="shared" ref="Q6:Q69" si="4">P6/O6</f>
        <v>#DIV/0!</v>
      </c>
      <c r="R6" s="14">
        <v>0</v>
      </c>
      <c r="S6" s="15">
        <v>0</v>
      </c>
      <c r="T6" s="25" t="e">
        <f t="shared" ref="T6:T69" si="5">S6/R6</f>
        <v>#DIV/0!</v>
      </c>
      <c r="U6" s="14">
        <v>0</v>
      </c>
      <c r="V6" s="15">
        <v>0</v>
      </c>
      <c r="W6" s="25" t="e">
        <f t="shared" ref="W6:W69" si="6">V6/U6</f>
        <v>#DIV/0!</v>
      </c>
    </row>
    <row r="7" spans="1:23" ht="14.25" customHeight="1" x14ac:dyDescent="0.2">
      <c r="A7" s="12" t="s">
        <v>4</v>
      </c>
      <c r="B7" s="13" t="s">
        <v>90</v>
      </c>
      <c r="C7" s="14">
        <v>351531556</v>
      </c>
      <c r="D7" s="15">
        <v>43117246</v>
      </c>
      <c r="E7" s="25">
        <f t="shared" si="0"/>
        <v>0.12265540678800398</v>
      </c>
      <c r="F7" s="14">
        <v>0</v>
      </c>
      <c r="G7" s="15">
        <v>0</v>
      </c>
      <c r="H7" s="25" t="e">
        <f t="shared" si="1"/>
        <v>#DIV/0!</v>
      </c>
      <c r="I7" s="14">
        <v>0</v>
      </c>
      <c r="J7" s="15">
        <v>0</v>
      </c>
      <c r="K7" s="25" t="e">
        <f t="shared" si="2"/>
        <v>#DIV/0!</v>
      </c>
      <c r="L7" s="14">
        <v>160652379</v>
      </c>
      <c r="M7" s="15">
        <v>16065238</v>
      </c>
      <c r="N7" s="25">
        <f t="shared" si="3"/>
        <v>0.10000000062246199</v>
      </c>
      <c r="O7" s="14">
        <v>0</v>
      </c>
      <c r="P7" s="15">
        <v>0</v>
      </c>
      <c r="Q7" s="25" t="e">
        <f t="shared" si="4"/>
        <v>#DIV/0!</v>
      </c>
      <c r="R7" s="14">
        <v>0</v>
      </c>
      <c r="S7" s="15">
        <v>0</v>
      </c>
      <c r="T7" s="25" t="e">
        <f t="shared" si="5"/>
        <v>#DIV/0!</v>
      </c>
      <c r="U7" s="14">
        <v>0</v>
      </c>
      <c r="V7" s="15">
        <v>0</v>
      </c>
      <c r="W7" s="25" t="e">
        <f t="shared" si="6"/>
        <v>#DIV/0!</v>
      </c>
    </row>
    <row r="8" spans="1:23" ht="14.25" customHeight="1" x14ac:dyDescent="0.2">
      <c r="A8" s="12" t="s">
        <v>5</v>
      </c>
      <c r="B8" s="13" t="s">
        <v>90</v>
      </c>
      <c r="C8" s="14">
        <v>382934272</v>
      </c>
      <c r="D8" s="15">
        <v>30467658</v>
      </c>
      <c r="E8" s="25">
        <f t="shared" si="0"/>
        <v>7.9563675094612582E-2</v>
      </c>
      <c r="F8" s="14">
        <v>0</v>
      </c>
      <c r="G8" s="15">
        <v>0</v>
      </c>
      <c r="H8" s="25" t="e">
        <f t="shared" si="1"/>
        <v>#DIV/0!</v>
      </c>
      <c r="I8" s="14">
        <v>0</v>
      </c>
      <c r="J8" s="15">
        <v>0</v>
      </c>
      <c r="K8" s="25" t="e">
        <f t="shared" si="2"/>
        <v>#DIV/0!</v>
      </c>
      <c r="L8" s="14">
        <v>2027154</v>
      </c>
      <c r="M8" s="15">
        <v>202715</v>
      </c>
      <c r="N8" s="25">
        <f t="shared" si="3"/>
        <v>9.9999802679026847E-2</v>
      </c>
      <c r="O8" s="14">
        <v>0</v>
      </c>
      <c r="P8" s="15">
        <v>0</v>
      </c>
      <c r="Q8" s="25" t="e">
        <f t="shared" si="4"/>
        <v>#DIV/0!</v>
      </c>
      <c r="R8" s="14">
        <v>0</v>
      </c>
      <c r="S8" s="15">
        <v>0</v>
      </c>
      <c r="T8" s="25" t="e">
        <f t="shared" si="5"/>
        <v>#DIV/0!</v>
      </c>
      <c r="U8" s="14">
        <v>0</v>
      </c>
      <c r="V8" s="15">
        <v>0</v>
      </c>
      <c r="W8" s="25" t="e">
        <f t="shared" si="6"/>
        <v>#DIV/0!</v>
      </c>
    </row>
    <row r="9" spans="1:23" ht="14.25" customHeight="1" x14ac:dyDescent="0.2">
      <c r="A9" s="12" t="s">
        <v>6</v>
      </c>
      <c r="B9" s="13" t="s">
        <v>90</v>
      </c>
      <c r="C9" s="14">
        <v>552001870</v>
      </c>
      <c r="D9" s="15">
        <v>27779140</v>
      </c>
      <c r="E9" s="25">
        <f t="shared" si="0"/>
        <v>5.0324358502626086E-2</v>
      </c>
      <c r="F9" s="14">
        <v>0</v>
      </c>
      <c r="G9" s="15">
        <v>0</v>
      </c>
      <c r="H9" s="25" t="e">
        <f t="shared" si="1"/>
        <v>#DIV/0!</v>
      </c>
      <c r="I9" s="14">
        <v>0</v>
      </c>
      <c r="J9" s="15">
        <v>0</v>
      </c>
      <c r="K9" s="25" t="e">
        <f t="shared" si="2"/>
        <v>#DIV/0!</v>
      </c>
      <c r="L9" s="14">
        <v>4726050</v>
      </c>
      <c r="M9" s="15">
        <v>1777980</v>
      </c>
      <c r="N9" s="25">
        <f t="shared" si="3"/>
        <v>0.37620846161170535</v>
      </c>
      <c r="O9" s="14">
        <v>0</v>
      </c>
      <c r="P9" s="15">
        <v>0</v>
      </c>
      <c r="Q9" s="25" t="e">
        <f t="shared" si="4"/>
        <v>#DIV/0!</v>
      </c>
      <c r="R9" s="14">
        <v>0</v>
      </c>
      <c r="S9" s="15">
        <v>0</v>
      </c>
      <c r="T9" s="25" t="e">
        <f t="shared" si="5"/>
        <v>#DIV/0!</v>
      </c>
      <c r="U9" s="14">
        <v>0</v>
      </c>
      <c r="V9" s="15">
        <v>0</v>
      </c>
      <c r="W9" s="25" t="e">
        <f t="shared" si="6"/>
        <v>#DIV/0!</v>
      </c>
    </row>
    <row r="10" spans="1:23" ht="14.25" customHeight="1" x14ac:dyDescent="0.2">
      <c r="A10" s="12" t="s">
        <v>7</v>
      </c>
      <c r="B10" s="13" t="s">
        <v>90</v>
      </c>
      <c r="C10" s="14">
        <v>780010210</v>
      </c>
      <c r="D10" s="15">
        <v>10984190</v>
      </c>
      <c r="E10" s="25">
        <f t="shared" si="0"/>
        <v>1.4082110540578693E-2</v>
      </c>
      <c r="F10" s="14">
        <v>0</v>
      </c>
      <c r="G10" s="15">
        <v>0</v>
      </c>
      <c r="H10" s="25" t="e">
        <f t="shared" si="1"/>
        <v>#DIV/0!</v>
      </c>
      <c r="I10" s="14">
        <v>0</v>
      </c>
      <c r="J10" s="15">
        <v>0</v>
      </c>
      <c r="K10" s="25" t="e">
        <f t="shared" si="2"/>
        <v>#DIV/0!</v>
      </c>
      <c r="L10" s="14">
        <v>112948830</v>
      </c>
      <c r="M10" s="15">
        <v>11294885</v>
      </c>
      <c r="N10" s="25">
        <f t="shared" si="3"/>
        <v>0.1000000177071334</v>
      </c>
      <c r="O10" s="14">
        <v>0</v>
      </c>
      <c r="P10" s="15">
        <v>0</v>
      </c>
      <c r="Q10" s="25" t="e">
        <f t="shared" si="4"/>
        <v>#DIV/0!</v>
      </c>
      <c r="R10" s="14">
        <v>0</v>
      </c>
      <c r="S10" s="15">
        <v>0</v>
      </c>
      <c r="T10" s="25" t="e">
        <f t="shared" si="5"/>
        <v>#DIV/0!</v>
      </c>
      <c r="U10" s="14">
        <v>0</v>
      </c>
      <c r="V10" s="15">
        <v>0</v>
      </c>
      <c r="W10" s="25" t="e">
        <f t="shared" si="6"/>
        <v>#DIV/0!</v>
      </c>
    </row>
    <row r="11" spans="1:23" ht="14.25" customHeight="1" x14ac:dyDescent="0.2">
      <c r="A11" s="12" t="s">
        <v>8</v>
      </c>
      <c r="B11" s="13" t="s">
        <v>91</v>
      </c>
      <c r="C11" s="14">
        <v>362911165</v>
      </c>
      <c r="D11" s="15">
        <v>67366520</v>
      </c>
      <c r="E11" s="25">
        <f t="shared" si="0"/>
        <v>0.18562812747852495</v>
      </c>
      <c r="F11" s="14">
        <v>0</v>
      </c>
      <c r="G11" s="15">
        <v>0</v>
      </c>
      <c r="H11" s="25" t="e">
        <f t="shared" si="1"/>
        <v>#DIV/0!</v>
      </c>
      <c r="I11" s="14">
        <v>0</v>
      </c>
      <c r="J11" s="15">
        <v>0</v>
      </c>
      <c r="K11" s="25" t="e">
        <f t="shared" si="2"/>
        <v>#DIV/0!</v>
      </c>
      <c r="L11" s="14">
        <v>0</v>
      </c>
      <c r="M11" s="15">
        <v>0</v>
      </c>
      <c r="N11" s="25" t="e">
        <f t="shared" si="3"/>
        <v>#DIV/0!</v>
      </c>
      <c r="O11" s="14">
        <v>0</v>
      </c>
      <c r="P11" s="15">
        <v>0</v>
      </c>
      <c r="Q11" s="25" t="e">
        <f t="shared" si="4"/>
        <v>#DIV/0!</v>
      </c>
      <c r="R11" s="14">
        <v>0</v>
      </c>
      <c r="S11" s="15">
        <v>0</v>
      </c>
      <c r="T11" s="25" t="e">
        <f t="shared" si="5"/>
        <v>#DIV/0!</v>
      </c>
      <c r="U11" s="14">
        <v>0</v>
      </c>
      <c r="V11" s="15">
        <v>0</v>
      </c>
      <c r="W11" s="25" t="e">
        <f t="shared" si="6"/>
        <v>#DIV/0!</v>
      </c>
    </row>
    <row r="12" spans="1:23" ht="14.25" customHeight="1" x14ac:dyDescent="0.2">
      <c r="A12" s="12" t="s">
        <v>9</v>
      </c>
      <c r="B12" s="13" t="s">
        <v>90</v>
      </c>
      <c r="C12" s="14">
        <v>994953543</v>
      </c>
      <c r="D12" s="15">
        <v>61642338</v>
      </c>
      <c r="E12" s="25">
        <f t="shared" si="0"/>
        <v>6.1954991199021238E-2</v>
      </c>
      <c r="F12" s="14">
        <v>0</v>
      </c>
      <c r="G12" s="15">
        <v>0</v>
      </c>
      <c r="H12" s="25" t="e">
        <f t="shared" si="1"/>
        <v>#DIV/0!</v>
      </c>
      <c r="I12" s="14">
        <v>0</v>
      </c>
      <c r="J12" s="15">
        <v>0</v>
      </c>
      <c r="K12" s="25" t="e">
        <f t="shared" si="2"/>
        <v>#DIV/0!</v>
      </c>
      <c r="L12" s="14">
        <v>0</v>
      </c>
      <c r="M12" s="15">
        <v>0</v>
      </c>
      <c r="N12" s="25" t="e">
        <f t="shared" si="3"/>
        <v>#DIV/0!</v>
      </c>
      <c r="O12" s="14">
        <v>0</v>
      </c>
      <c r="P12" s="15">
        <v>0</v>
      </c>
      <c r="Q12" s="25" t="e">
        <f t="shared" si="4"/>
        <v>#DIV/0!</v>
      </c>
      <c r="R12" s="14">
        <v>0</v>
      </c>
      <c r="S12" s="15">
        <v>0</v>
      </c>
      <c r="T12" s="25" t="e">
        <f t="shared" si="5"/>
        <v>#DIV/0!</v>
      </c>
      <c r="U12" s="14">
        <v>0</v>
      </c>
      <c r="V12" s="15">
        <v>0</v>
      </c>
      <c r="W12" s="25" t="e">
        <f t="shared" si="6"/>
        <v>#DIV/0!</v>
      </c>
    </row>
    <row r="13" spans="1:23" ht="14.25" customHeight="1" x14ac:dyDescent="0.2">
      <c r="A13" s="12" t="s">
        <v>10</v>
      </c>
      <c r="B13" s="13" t="s">
        <v>90</v>
      </c>
      <c r="C13" s="14">
        <v>477951570</v>
      </c>
      <c r="D13" s="15">
        <v>11836443</v>
      </c>
      <c r="E13" s="25">
        <f t="shared" si="0"/>
        <v>2.4764942188598732E-2</v>
      </c>
      <c r="F13" s="14">
        <v>0</v>
      </c>
      <c r="G13" s="15">
        <v>0</v>
      </c>
      <c r="H13" s="25" t="e">
        <f t="shared" si="1"/>
        <v>#DIV/0!</v>
      </c>
      <c r="I13" s="14">
        <v>631300</v>
      </c>
      <c r="J13" s="15">
        <v>58679</v>
      </c>
      <c r="K13" s="25">
        <f t="shared" si="2"/>
        <v>9.2949469348962463E-2</v>
      </c>
      <c r="L13" s="14">
        <v>1926171112</v>
      </c>
      <c r="M13" s="15">
        <v>2746784</v>
      </c>
      <c r="N13" s="25">
        <f t="shared" si="3"/>
        <v>1.4260332235737528E-3</v>
      </c>
      <c r="O13" s="14">
        <v>0</v>
      </c>
      <c r="P13" s="15">
        <v>0</v>
      </c>
      <c r="Q13" s="25" t="e">
        <f t="shared" si="4"/>
        <v>#DIV/0!</v>
      </c>
      <c r="R13" s="14">
        <v>0</v>
      </c>
      <c r="S13" s="15">
        <v>0</v>
      </c>
      <c r="T13" s="25" t="e">
        <f t="shared" si="5"/>
        <v>#DIV/0!</v>
      </c>
      <c r="U13" s="14">
        <v>0</v>
      </c>
      <c r="V13" s="15">
        <v>0</v>
      </c>
      <c r="W13" s="25" t="e">
        <f t="shared" si="6"/>
        <v>#DIV/0!</v>
      </c>
    </row>
    <row r="14" spans="1:23" ht="14.25" customHeight="1" x14ac:dyDescent="0.2">
      <c r="A14" s="12" t="s">
        <v>11</v>
      </c>
      <c r="B14" s="13" t="s">
        <v>90</v>
      </c>
      <c r="C14" s="14">
        <v>1044528724</v>
      </c>
      <c r="D14" s="15">
        <v>82319198</v>
      </c>
      <c r="E14" s="25">
        <f t="shared" si="0"/>
        <v>7.880989398238894E-2</v>
      </c>
      <c r="F14" s="14">
        <v>0</v>
      </c>
      <c r="G14" s="15">
        <v>0</v>
      </c>
      <c r="H14" s="25" t="e">
        <f t="shared" si="1"/>
        <v>#DIV/0!</v>
      </c>
      <c r="I14" s="14">
        <v>0</v>
      </c>
      <c r="J14" s="15">
        <v>0</v>
      </c>
      <c r="K14" s="25" t="e">
        <f t="shared" si="2"/>
        <v>#DIV/0!</v>
      </c>
      <c r="L14" s="14">
        <v>8655933</v>
      </c>
      <c r="M14" s="15">
        <v>2389372</v>
      </c>
      <c r="N14" s="25">
        <f t="shared" si="3"/>
        <v>0.27603864309023651</v>
      </c>
      <c r="O14" s="14">
        <v>0</v>
      </c>
      <c r="P14" s="15">
        <v>0</v>
      </c>
      <c r="Q14" s="25" t="e">
        <f t="shared" si="4"/>
        <v>#DIV/0!</v>
      </c>
      <c r="R14" s="14">
        <v>0</v>
      </c>
      <c r="S14" s="15">
        <v>0</v>
      </c>
      <c r="T14" s="25" t="e">
        <f t="shared" si="5"/>
        <v>#DIV/0!</v>
      </c>
      <c r="U14" s="14">
        <v>0</v>
      </c>
      <c r="V14" s="15">
        <v>0</v>
      </c>
      <c r="W14" s="25" t="e">
        <f t="shared" si="6"/>
        <v>#DIV/0!</v>
      </c>
    </row>
    <row r="15" spans="1:23" ht="14.25" customHeight="1" x14ac:dyDescent="0.2">
      <c r="A15" s="12" t="s">
        <v>12</v>
      </c>
      <c r="B15" s="13" t="s">
        <v>90</v>
      </c>
      <c r="C15" s="14">
        <v>1375396073</v>
      </c>
      <c r="D15" s="15">
        <v>144747738</v>
      </c>
      <c r="E15" s="25">
        <f t="shared" si="0"/>
        <v>0.10524076725352116</v>
      </c>
      <c r="F15" s="14">
        <v>0</v>
      </c>
      <c r="G15" s="15">
        <v>0</v>
      </c>
      <c r="H15" s="25" t="e">
        <f t="shared" si="1"/>
        <v>#DIV/0!</v>
      </c>
      <c r="I15" s="14">
        <v>0</v>
      </c>
      <c r="J15" s="15">
        <v>0</v>
      </c>
      <c r="K15" s="25" t="e">
        <f t="shared" si="2"/>
        <v>#DIV/0!</v>
      </c>
      <c r="L15" s="14">
        <v>11790825</v>
      </c>
      <c r="M15" s="15">
        <v>11454312</v>
      </c>
      <c r="N15" s="25">
        <f t="shared" si="3"/>
        <v>0.97145975790498118</v>
      </c>
      <c r="O15" s="14">
        <v>0</v>
      </c>
      <c r="P15" s="15">
        <v>0</v>
      </c>
      <c r="Q15" s="25" t="e">
        <f t="shared" si="4"/>
        <v>#DIV/0!</v>
      </c>
      <c r="R15" s="14">
        <v>0</v>
      </c>
      <c r="S15" s="15">
        <v>0</v>
      </c>
      <c r="T15" s="25" t="e">
        <f t="shared" si="5"/>
        <v>#DIV/0!</v>
      </c>
      <c r="U15" s="14">
        <v>0</v>
      </c>
      <c r="V15" s="15">
        <v>0</v>
      </c>
      <c r="W15" s="25" t="e">
        <f t="shared" si="6"/>
        <v>#DIV/0!</v>
      </c>
    </row>
    <row r="16" spans="1:23" ht="14.25" customHeight="1" x14ac:dyDescent="0.2">
      <c r="A16" s="12" t="s">
        <v>13</v>
      </c>
      <c r="B16" s="13" t="s">
        <v>90</v>
      </c>
      <c r="C16" s="14">
        <v>835738830</v>
      </c>
      <c r="D16" s="15">
        <v>70625853</v>
      </c>
      <c r="E16" s="25">
        <f t="shared" si="0"/>
        <v>8.4507085784203656E-2</v>
      </c>
      <c r="F16" s="14">
        <v>0</v>
      </c>
      <c r="G16" s="15">
        <v>0</v>
      </c>
      <c r="H16" s="25" t="e">
        <f t="shared" si="1"/>
        <v>#DIV/0!</v>
      </c>
      <c r="I16" s="14">
        <v>0</v>
      </c>
      <c r="J16" s="15">
        <v>0</v>
      </c>
      <c r="K16" s="25" t="e">
        <f t="shared" si="2"/>
        <v>#DIV/0!</v>
      </c>
      <c r="L16" s="14">
        <v>260624</v>
      </c>
      <c r="M16" s="15">
        <v>26062</v>
      </c>
      <c r="N16" s="25">
        <f t="shared" si="3"/>
        <v>9.9998465221928914E-2</v>
      </c>
      <c r="O16" s="14">
        <v>0</v>
      </c>
      <c r="P16" s="15">
        <v>0</v>
      </c>
      <c r="Q16" s="25" t="e">
        <f t="shared" si="4"/>
        <v>#DIV/0!</v>
      </c>
      <c r="R16" s="14">
        <v>0</v>
      </c>
      <c r="S16" s="15">
        <v>0</v>
      </c>
      <c r="T16" s="25" t="e">
        <f t="shared" si="5"/>
        <v>#DIV/0!</v>
      </c>
      <c r="U16" s="14">
        <v>0</v>
      </c>
      <c r="V16" s="15">
        <v>0</v>
      </c>
      <c r="W16" s="25" t="e">
        <f t="shared" si="6"/>
        <v>#DIV/0!</v>
      </c>
    </row>
    <row r="17" spans="1:23" ht="14.25" customHeight="1" x14ac:dyDescent="0.2">
      <c r="A17" s="12" t="s">
        <v>87</v>
      </c>
      <c r="B17" s="13" t="s">
        <v>90</v>
      </c>
      <c r="C17" s="14">
        <v>5473250673</v>
      </c>
      <c r="D17" s="15">
        <v>134609012</v>
      </c>
      <c r="E17" s="25">
        <f t="shared" si="0"/>
        <v>2.459397897926317E-2</v>
      </c>
      <c r="F17" s="14">
        <v>0</v>
      </c>
      <c r="G17" s="15">
        <v>0</v>
      </c>
      <c r="H17" s="25" t="e">
        <f t="shared" si="1"/>
        <v>#DIV/0!</v>
      </c>
      <c r="I17" s="14">
        <v>30068801</v>
      </c>
      <c r="J17" s="15">
        <v>3427181</v>
      </c>
      <c r="K17" s="25">
        <f t="shared" si="2"/>
        <v>0.11397797338177867</v>
      </c>
      <c r="L17" s="14">
        <v>309681212</v>
      </c>
      <c r="M17" s="15">
        <v>16977165</v>
      </c>
      <c r="N17" s="25">
        <f t="shared" si="3"/>
        <v>5.482142390995292E-2</v>
      </c>
      <c r="O17" s="14">
        <v>0</v>
      </c>
      <c r="P17" s="15">
        <v>0</v>
      </c>
      <c r="Q17" s="25" t="e">
        <f t="shared" si="4"/>
        <v>#DIV/0!</v>
      </c>
      <c r="R17" s="14">
        <v>0</v>
      </c>
      <c r="S17" s="15">
        <v>0</v>
      </c>
      <c r="T17" s="25" t="e">
        <f t="shared" si="5"/>
        <v>#DIV/0!</v>
      </c>
      <c r="U17" s="14">
        <v>440970189</v>
      </c>
      <c r="V17" s="15">
        <v>58745330</v>
      </c>
      <c r="W17" s="25">
        <f t="shared" si="6"/>
        <v>0.13321837045995868</v>
      </c>
    </row>
    <row r="18" spans="1:23" ht="14.25" customHeight="1" x14ac:dyDescent="0.2">
      <c r="A18" s="12" t="s">
        <v>14</v>
      </c>
      <c r="B18" s="13" t="s">
        <v>90</v>
      </c>
      <c r="C18" s="14">
        <v>2004355515</v>
      </c>
      <c r="D18" s="15">
        <v>158822614</v>
      </c>
      <c r="E18" s="25">
        <f t="shared" si="0"/>
        <v>7.9238744230461525E-2</v>
      </c>
      <c r="F18" s="14">
        <v>0</v>
      </c>
      <c r="G18" s="15">
        <v>0</v>
      </c>
      <c r="H18" s="25" t="e">
        <f t="shared" si="1"/>
        <v>#DIV/0!</v>
      </c>
      <c r="I18" s="14">
        <v>0</v>
      </c>
      <c r="J18" s="15">
        <v>0</v>
      </c>
      <c r="K18" s="25" t="e">
        <f t="shared" si="2"/>
        <v>#DIV/0!</v>
      </c>
      <c r="L18" s="14">
        <v>0</v>
      </c>
      <c r="M18" s="15">
        <v>0</v>
      </c>
      <c r="N18" s="25" t="e">
        <f t="shared" si="3"/>
        <v>#DIV/0!</v>
      </c>
      <c r="O18" s="14">
        <v>0</v>
      </c>
      <c r="P18" s="15">
        <v>0</v>
      </c>
      <c r="Q18" s="25" t="e">
        <f t="shared" si="4"/>
        <v>#DIV/0!</v>
      </c>
      <c r="R18" s="14">
        <v>0</v>
      </c>
      <c r="S18" s="15">
        <v>0</v>
      </c>
      <c r="T18" s="25" t="e">
        <f t="shared" si="5"/>
        <v>#DIV/0!</v>
      </c>
      <c r="U18" s="14">
        <v>0</v>
      </c>
      <c r="V18" s="15">
        <v>0</v>
      </c>
      <c r="W18" s="25" t="e">
        <f t="shared" si="6"/>
        <v>#DIV/0!</v>
      </c>
    </row>
    <row r="19" spans="1:23" ht="14.25" customHeight="1" x14ac:dyDescent="0.2">
      <c r="A19" s="12" t="s">
        <v>15</v>
      </c>
      <c r="B19" s="13" t="s">
        <v>91</v>
      </c>
      <c r="C19" s="14">
        <v>568904524</v>
      </c>
      <c r="D19" s="15">
        <v>54942769</v>
      </c>
      <c r="E19" s="25">
        <f t="shared" si="0"/>
        <v>9.6576431865393289E-2</v>
      </c>
      <c r="F19" s="14">
        <v>0</v>
      </c>
      <c r="G19" s="15">
        <v>0</v>
      </c>
      <c r="H19" s="25" t="e">
        <f t="shared" si="1"/>
        <v>#DIV/0!</v>
      </c>
      <c r="I19" s="14">
        <v>0</v>
      </c>
      <c r="J19" s="15">
        <v>0</v>
      </c>
      <c r="K19" s="25" t="e">
        <f t="shared" si="2"/>
        <v>#DIV/0!</v>
      </c>
      <c r="L19" s="14">
        <v>0</v>
      </c>
      <c r="M19" s="15">
        <v>0</v>
      </c>
      <c r="N19" s="25" t="e">
        <f t="shared" si="3"/>
        <v>#DIV/0!</v>
      </c>
      <c r="O19" s="14">
        <v>0</v>
      </c>
      <c r="P19" s="15">
        <v>0</v>
      </c>
      <c r="Q19" s="25" t="e">
        <f t="shared" si="4"/>
        <v>#DIV/0!</v>
      </c>
      <c r="R19" s="14">
        <v>0</v>
      </c>
      <c r="S19" s="15">
        <v>0</v>
      </c>
      <c r="T19" s="25" t="e">
        <f t="shared" si="5"/>
        <v>#DIV/0!</v>
      </c>
      <c r="U19" s="14">
        <v>1604586</v>
      </c>
      <c r="V19" s="15">
        <v>380238</v>
      </c>
      <c r="W19" s="25">
        <f t="shared" si="6"/>
        <v>0.23696953606724724</v>
      </c>
    </row>
    <row r="20" spans="1:23" ht="14.25" customHeight="1" x14ac:dyDescent="0.2">
      <c r="A20" s="12" t="s">
        <v>16</v>
      </c>
      <c r="B20" s="13" t="s">
        <v>90</v>
      </c>
      <c r="C20" s="14">
        <v>1731444990</v>
      </c>
      <c r="D20" s="15">
        <v>25930816</v>
      </c>
      <c r="E20" s="25">
        <f t="shared" si="0"/>
        <v>1.4976401878063709E-2</v>
      </c>
      <c r="F20" s="14">
        <v>0</v>
      </c>
      <c r="G20" s="15">
        <v>0</v>
      </c>
      <c r="H20" s="25" t="e">
        <f t="shared" si="1"/>
        <v>#DIV/0!</v>
      </c>
      <c r="I20" s="14">
        <v>0</v>
      </c>
      <c r="J20" s="15">
        <v>0</v>
      </c>
      <c r="K20" s="25" t="e">
        <f t="shared" si="2"/>
        <v>#DIV/0!</v>
      </c>
      <c r="L20" s="14">
        <v>85052701</v>
      </c>
      <c r="M20" s="15">
        <v>4252643</v>
      </c>
      <c r="N20" s="25">
        <f t="shared" si="3"/>
        <v>5.0000093471458361E-2</v>
      </c>
      <c r="O20" s="14">
        <v>0</v>
      </c>
      <c r="P20" s="15">
        <v>0</v>
      </c>
      <c r="Q20" s="25" t="e">
        <f t="shared" si="4"/>
        <v>#DIV/0!</v>
      </c>
      <c r="R20" s="14">
        <v>0</v>
      </c>
      <c r="S20" s="15">
        <v>0</v>
      </c>
      <c r="T20" s="25" t="e">
        <f t="shared" si="5"/>
        <v>#DIV/0!</v>
      </c>
      <c r="U20" s="14">
        <v>0</v>
      </c>
      <c r="V20" s="15">
        <v>0</v>
      </c>
      <c r="W20" s="25" t="e">
        <f t="shared" si="6"/>
        <v>#DIV/0!</v>
      </c>
    </row>
    <row r="21" spans="1:23" ht="14.25" customHeight="1" x14ac:dyDescent="0.2">
      <c r="A21" s="12" t="s">
        <v>17</v>
      </c>
      <c r="B21" s="13" t="s">
        <v>90</v>
      </c>
      <c r="C21" s="14">
        <v>451702194</v>
      </c>
      <c r="D21" s="15">
        <v>25121266</v>
      </c>
      <c r="E21" s="25">
        <f t="shared" si="0"/>
        <v>5.5614664559278187E-2</v>
      </c>
      <c r="F21" s="14">
        <v>0</v>
      </c>
      <c r="G21" s="15">
        <v>0</v>
      </c>
      <c r="H21" s="25" t="e">
        <f t="shared" si="1"/>
        <v>#DIV/0!</v>
      </c>
      <c r="I21" s="14">
        <v>0</v>
      </c>
      <c r="J21" s="15">
        <v>0</v>
      </c>
      <c r="K21" s="25" t="e">
        <f t="shared" si="2"/>
        <v>#DIV/0!</v>
      </c>
      <c r="L21" s="14">
        <v>582674393</v>
      </c>
      <c r="M21" s="15">
        <v>42483037</v>
      </c>
      <c r="N21" s="25">
        <f t="shared" si="3"/>
        <v>7.2910423918354686E-2</v>
      </c>
      <c r="O21" s="14">
        <v>0</v>
      </c>
      <c r="P21" s="15">
        <v>0</v>
      </c>
      <c r="Q21" s="25" t="e">
        <f t="shared" si="4"/>
        <v>#DIV/0!</v>
      </c>
      <c r="R21" s="14">
        <v>0</v>
      </c>
      <c r="S21" s="15">
        <v>0</v>
      </c>
      <c r="T21" s="25" t="e">
        <f t="shared" si="5"/>
        <v>#DIV/0!</v>
      </c>
      <c r="U21" s="14">
        <v>0</v>
      </c>
      <c r="V21" s="15">
        <v>0</v>
      </c>
      <c r="W21" s="25" t="e">
        <f t="shared" si="6"/>
        <v>#DIV/0!</v>
      </c>
    </row>
    <row r="22" spans="1:23" ht="14.25" customHeight="1" x14ac:dyDescent="0.2">
      <c r="A22" s="12" t="s">
        <v>18</v>
      </c>
      <c r="B22" s="13" t="s">
        <v>90</v>
      </c>
      <c r="C22" s="14">
        <v>422828575</v>
      </c>
      <c r="D22" s="15">
        <v>38169743</v>
      </c>
      <c r="E22" s="25">
        <f t="shared" si="0"/>
        <v>9.0272382844513291E-2</v>
      </c>
      <c r="F22" s="14">
        <v>0</v>
      </c>
      <c r="G22" s="15">
        <v>0</v>
      </c>
      <c r="H22" s="25" t="e">
        <f t="shared" si="1"/>
        <v>#DIV/0!</v>
      </c>
      <c r="I22" s="14">
        <v>0</v>
      </c>
      <c r="J22" s="15">
        <v>0</v>
      </c>
      <c r="K22" s="25" t="e">
        <f t="shared" si="2"/>
        <v>#DIV/0!</v>
      </c>
      <c r="L22" s="14">
        <v>8625</v>
      </c>
      <c r="M22" s="15">
        <v>863</v>
      </c>
      <c r="N22" s="25">
        <f t="shared" si="3"/>
        <v>0.10005797101449275</v>
      </c>
      <c r="O22" s="14">
        <v>0</v>
      </c>
      <c r="P22" s="15">
        <v>0</v>
      </c>
      <c r="Q22" s="25" t="e">
        <f t="shared" si="4"/>
        <v>#DIV/0!</v>
      </c>
      <c r="R22" s="14">
        <v>0</v>
      </c>
      <c r="S22" s="15">
        <v>0</v>
      </c>
      <c r="T22" s="25" t="e">
        <f t="shared" si="5"/>
        <v>#DIV/0!</v>
      </c>
      <c r="U22" s="14">
        <v>0</v>
      </c>
      <c r="V22" s="15">
        <v>0</v>
      </c>
      <c r="W22" s="25" t="e">
        <f t="shared" si="6"/>
        <v>#DIV/0!</v>
      </c>
    </row>
    <row r="23" spans="1:23" ht="14.25" customHeight="1" x14ac:dyDescent="0.2">
      <c r="A23" s="12" t="s">
        <v>19</v>
      </c>
      <c r="B23" s="13" t="s">
        <v>91</v>
      </c>
      <c r="C23" s="14">
        <v>68133885</v>
      </c>
      <c r="D23" s="15">
        <v>1593387</v>
      </c>
      <c r="E23" s="25">
        <f t="shared" si="0"/>
        <v>2.3386116907908597E-2</v>
      </c>
      <c r="F23" s="14">
        <v>0</v>
      </c>
      <c r="G23" s="15">
        <v>0</v>
      </c>
      <c r="H23" s="25" t="e">
        <f t="shared" si="1"/>
        <v>#DIV/0!</v>
      </c>
      <c r="I23" s="14">
        <v>0</v>
      </c>
      <c r="J23" s="15">
        <v>0</v>
      </c>
      <c r="K23" s="25" t="e">
        <f t="shared" si="2"/>
        <v>#DIV/0!</v>
      </c>
      <c r="L23" s="14">
        <v>0</v>
      </c>
      <c r="M23" s="15">
        <v>0</v>
      </c>
      <c r="N23" s="25" t="e">
        <f t="shared" si="3"/>
        <v>#DIV/0!</v>
      </c>
      <c r="O23" s="14">
        <v>0</v>
      </c>
      <c r="P23" s="15">
        <v>0</v>
      </c>
      <c r="Q23" s="25" t="e">
        <f t="shared" si="4"/>
        <v>#DIV/0!</v>
      </c>
      <c r="R23" s="14">
        <v>0</v>
      </c>
      <c r="S23" s="15">
        <v>0</v>
      </c>
      <c r="T23" s="25" t="e">
        <f t="shared" si="5"/>
        <v>#DIV/0!</v>
      </c>
      <c r="U23" s="14">
        <v>0</v>
      </c>
      <c r="V23" s="15">
        <v>0</v>
      </c>
      <c r="W23" s="25" t="e">
        <f t="shared" si="6"/>
        <v>#DIV/0!</v>
      </c>
    </row>
    <row r="24" spans="1:23" ht="14.25" customHeight="1" x14ac:dyDescent="0.2">
      <c r="A24" s="12" t="s">
        <v>20</v>
      </c>
      <c r="B24" s="13" t="s">
        <v>91</v>
      </c>
      <c r="C24" s="14">
        <v>1105301281</v>
      </c>
      <c r="D24" s="15">
        <v>53223644</v>
      </c>
      <c r="E24" s="25">
        <f t="shared" si="0"/>
        <v>4.8153064612253896E-2</v>
      </c>
      <c r="F24" s="14">
        <v>0</v>
      </c>
      <c r="G24" s="15">
        <v>0</v>
      </c>
      <c r="H24" s="25" t="e">
        <f t="shared" si="1"/>
        <v>#DIV/0!</v>
      </c>
      <c r="I24" s="14">
        <v>0</v>
      </c>
      <c r="J24" s="15">
        <v>0</v>
      </c>
      <c r="K24" s="25" t="e">
        <f t="shared" si="2"/>
        <v>#DIV/0!</v>
      </c>
      <c r="L24" s="14">
        <v>1066</v>
      </c>
      <c r="M24" s="15">
        <v>112</v>
      </c>
      <c r="N24" s="25">
        <f t="shared" si="3"/>
        <v>0.1050656660412758</v>
      </c>
      <c r="O24" s="14">
        <v>0</v>
      </c>
      <c r="P24" s="15">
        <v>0</v>
      </c>
      <c r="Q24" s="25" t="e">
        <f t="shared" si="4"/>
        <v>#DIV/0!</v>
      </c>
      <c r="R24" s="14">
        <v>0</v>
      </c>
      <c r="S24" s="15">
        <v>0</v>
      </c>
      <c r="T24" s="25" t="e">
        <f t="shared" si="5"/>
        <v>#DIV/0!</v>
      </c>
      <c r="U24" s="14">
        <v>0</v>
      </c>
      <c r="V24" s="15">
        <v>0</v>
      </c>
      <c r="W24" s="25" t="e">
        <f t="shared" si="6"/>
        <v>#DIV/0!</v>
      </c>
    </row>
    <row r="25" spans="1:23" ht="14.25" customHeight="1" x14ac:dyDescent="0.2">
      <c r="A25" s="12" t="s">
        <v>21</v>
      </c>
      <c r="B25" s="13" t="s">
        <v>91</v>
      </c>
      <c r="C25" s="14">
        <v>908959084</v>
      </c>
      <c r="D25" s="15">
        <v>47678839</v>
      </c>
      <c r="E25" s="25">
        <f t="shared" si="0"/>
        <v>5.2454329176383478E-2</v>
      </c>
      <c r="F25" s="14">
        <v>0</v>
      </c>
      <c r="G25" s="15">
        <v>0</v>
      </c>
      <c r="H25" s="25" t="e">
        <f t="shared" si="1"/>
        <v>#DIV/0!</v>
      </c>
      <c r="I25" s="14">
        <v>0</v>
      </c>
      <c r="J25" s="15">
        <v>0</v>
      </c>
      <c r="K25" s="25" t="e">
        <f t="shared" si="2"/>
        <v>#DIV/0!</v>
      </c>
      <c r="L25" s="14">
        <v>1372033</v>
      </c>
      <c r="M25" s="15">
        <v>137203</v>
      </c>
      <c r="N25" s="25">
        <f t="shared" si="3"/>
        <v>9.9999781346367028E-2</v>
      </c>
      <c r="O25" s="14">
        <v>0</v>
      </c>
      <c r="P25" s="15">
        <v>0</v>
      </c>
      <c r="Q25" s="25" t="e">
        <f t="shared" si="4"/>
        <v>#DIV/0!</v>
      </c>
      <c r="R25" s="14">
        <v>0</v>
      </c>
      <c r="S25" s="15">
        <v>0</v>
      </c>
      <c r="T25" s="25" t="e">
        <f t="shared" si="5"/>
        <v>#DIV/0!</v>
      </c>
      <c r="U25" s="14">
        <v>0</v>
      </c>
      <c r="V25" s="15">
        <v>0</v>
      </c>
      <c r="W25" s="25" t="e">
        <f t="shared" si="6"/>
        <v>#DIV/0!</v>
      </c>
    </row>
    <row r="26" spans="1:23" ht="14.25" customHeight="1" x14ac:dyDescent="0.2">
      <c r="A26" s="12" t="s">
        <v>22</v>
      </c>
      <c r="B26" s="13" t="s">
        <v>91</v>
      </c>
      <c r="C26" s="14">
        <v>3785468742</v>
      </c>
      <c r="D26" s="15">
        <v>116448780</v>
      </c>
      <c r="E26" s="25">
        <f t="shared" si="0"/>
        <v>3.0762050339497957E-2</v>
      </c>
      <c r="F26" s="14">
        <v>0</v>
      </c>
      <c r="G26" s="15">
        <v>0</v>
      </c>
      <c r="H26" s="25" t="e">
        <f t="shared" si="1"/>
        <v>#DIV/0!</v>
      </c>
      <c r="I26" s="14">
        <v>0</v>
      </c>
      <c r="J26" s="15">
        <v>0</v>
      </c>
      <c r="K26" s="25" t="e">
        <f t="shared" si="2"/>
        <v>#DIV/0!</v>
      </c>
      <c r="L26" s="14">
        <v>452004</v>
      </c>
      <c r="M26" s="15">
        <v>45199</v>
      </c>
      <c r="N26" s="25">
        <f t="shared" si="3"/>
        <v>9.999690268227715E-2</v>
      </c>
      <c r="O26" s="14">
        <v>0</v>
      </c>
      <c r="P26" s="15">
        <v>0</v>
      </c>
      <c r="Q26" s="25" t="e">
        <f t="shared" si="4"/>
        <v>#DIV/0!</v>
      </c>
      <c r="R26" s="14">
        <v>0</v>
      </c>
      <c r="S26" s="15">
        <v>0</v>
      </c>
      <c r="T26" s="25" t="e">
        <f t="shared" si="5"/>
        <v>#DIV/0!</v>
      </c>
      <c r="U26" s="14">
        <v>0</v>
      </c>
      <c r="V26" s="15">
        <v>0</v>
      </c>
      <c r="W26" s="25" t="e">
        <f t="shared" si="6"/>
        <v>#DIV/0!</v>
      </c>
    </row>
    <row r="27" spans="1:23" ht="14.25" customHeight="1" x14ac:dyDescent="0.2">
      <c r="A27" s="12" t="s">
        <v>23</v>
      </c>
      <c r="B27" s="13" t="s">
        <v>91</v>
      </c>
      <c r="C27" s="14">
        <v>821034063</v>
      </c>
      <c r="D27" s="15">
        <v>66336902</v>
      </c>
      <c r="E27" s="25">
        <f t="shared" si="0"/>
        <v>8.0796772009202253E-2</v>
      </c>
      <c r="F27" s="14">
        <v>0</v>
      </c>
      <c r="G27" s="15">
        <v>0</v>
      </c>
      <c r="H27" s="25" t="e">
        <f t="shared" si="1"/>
        <v>#DIV/0!</v>
      </c>
      <c r="I27" s="14">
        <v>0</v>
      </c>
      <c r="J27" s="15">
        <v>0</v>
      </c>
      <c r="K27" s="25" t="e">
        <f t="shared" si="2"/>
        <v>#DIV/0!</v>
      </c>
      <c r="L27" s="14">
        <v>0</v>
      </c>
      <c r="M27" s="15">
        <v>0</v>
      </c>
      <c r="N27" s="25" t="e">
        <f t="shared" si="3"/>
        <v>#DIV/0!</v>
      </c>
      <c r="O27" s="14">
        <v>0</v>
      </c>
      <c r="P27" s="15">
        <v>0</v>
      </c>
      <c r="Q27" s="25" t="e">
        <f t="shared" si="4"/>
        <v>#DIV/0!</v>
      </c>
      <c r="R27" s="14">
        <v>0</v>
      </c>
      <c r="S27" s="15">
        <v>0</v>
      </c>
      <c r="T27" s="25" t="e">
        <f t="shared" si="5"/>
        <v>#DIV/0!</v>
      </c>
      <c r="U27" s="14">
        <v>0</v>
      </c>
      <c r="V27" s="15">
        <v>0</v>
      </c>
      <c r="W27" s="25" t="e">
        <f t="shared" si="6"/>
        <v>#DIV/0!</v>
      </c>
    </row>
    <row r="28" spans="1:23" ht="14.25" customHeight="1" x14ac:dyDescent="0.2">
      <c r="A28" s="12" t="s">
        <v>24</v>
      </c>
      <c r="B28" s="13" t="s">
        <v>90</v>
      </c>
      <c r="C28" s="14">
        <v>841723096</v>
      </c>
      <c r="D28" s="15">
        <v>63202707</v>
      </c>
      <c r="E28" s="25">
        <f t="shared" si="0"/>
        <v>7.5087290939679766E-2</v>
      </c>
      <c r="F28" s="14">
        <v>0</v>
      </c>
      <c r="G28" s="15">
        <v>0</v>
      </c>
      <c r="H28" s="25" t="e">
        <f t="shared" si="1"/>
        <v>#DIV/0!</v>
      </c>
      <c r="I28" s="14">
        <v>0</v>
      </c>
      <c r="J28" s="15">
        <v>0</v>
      </c>
      <c r="K28" s="25" t="e">
        <f t="shared" si="2"/>
        <v>#DIV/0!</v>
      </c>
      <c r="L28" s="14">
        <v>60836554</v>
      </c>
      <c r="M28" s="15">
        <v>6083655</v>
      </c>
      <c r="N28" s="25">
        <f t="shared" si="3"/>
        <v>9.9999993425005637E-2</v>
      </c>
      <c r="O28" s="14">
        <v>0</v>
      </c>
      <c r="P28" s="15">
        <v>0</v>
      </c>
      <c r="Q28" s="25" t="e">
        <f t="shared" si="4"/>
        <v>#DIV/0!</v>
      </c>
      <c r="R28" s="14">
        <v>0</v>
      </c>
      <c r="S28" s="15">
        <v>0</v>
      </c>
      <c r="T28" s="25" t="e">
        <f t="shared" si="5"/>
        <v>#DIV/0!</v>
      </c>
      <c r="U28" s="14">
        <v>0</v>
      </c>
      <c r="V28" s="15">
        <v>0</v>
      </c>
      <c r="W28" s="25" t="e">
        <f t="shared" si="6"/>
        <v>#DIV/0!</v>
      </c>
    </row>
    <row r="29" spans="1:23" ht="14.25" customHeight="1" x14ac:dyDescent="0.2">
      <c r="A29" s="12" t="s">
        <v>25</v>
      </c>
      <c r="B29" s="13" t="s">
        <v>90</v>
      </c>
      <c r="C29" s="14">
        <v>2028816911</v>
      </c>
      <c r="D29" s="15">
        <v>115945670</v>
      </c>
      <c r="E29" s="25">
        <f t="shared" si="0"/>
        <v>5.7149400407378606E-2</v>
      </c>
      <c r="F29" s="14">
        <v>0</v>
      </c>
      <c r="G29" s="15">
        <v>0</v>
      </c>
      <c r="H29" s="25" t="e">
        <f t="shared" si="1"/>
        <v>#DIV/0!</v>
      </c>
      <c r="I29" s="14">
        <v>0</v>
      </c>
      <c r="J29" s="15">
        <v>0</v>
      </c>
      <c r="K29" s="25" t="e">
        <f t="shared" si="2"/>
        <v>#DIV/0!</v>
      </c>
      <c r="L29" s="14">
        <v>37751415</v>
      </c>
      <c r="M29" s="15">
        <v>3775140</v>
      </c>
      <c r="N29" s="25">
        <f t="shared" si="3"/>
        <v>9.999996026639002E-2</v>
      </c>
      <c r="O29" s="14">
        <v>0</v>
      </c>
      <c r="P29" s="15">
        <v>0</v>
      </c>
      <c r="Q29" s="25" t="e">
        <f t="shared" si="4"/>
        <v>#DIV/0!</v>
      </c>
      <c r="R29" s="14">
        <v>0</v>
      </c>
      <c r="S29" s="15">
        <v>0</v>
      </c>
      <c r="T29" s="25" t="e">
        <f t="shared" si="5"/>
        <v>#DIV/0!</v>
      </c>
      <c r="U29" s="14">
        <v>0</v>
      </c>
      <c r="V29" s="15">
        <v>0</v>
      </c>
      <c r="W29" s="25" t="e">
        <f t="shared" si="6"/>
        <v>#DIV/0!</v>
      </c>
    </row>
    <row r="30" spans="1:23" ht="14.25" customHeight="1" x14ac:dyDescent="0.2">
      <c r="A30" s="12" t="s">
        <v>26</v>
      </c>
      <c r="B30" s="13" t="s">
        <v>90</v>
      </c>
      <c r="C30" s="14">
        <v>2686287380</v>
      </c>
      <c r="D30" s="15">
        <v>297273593</v>
      </c>
      <c r="E30" s="25">
        <f t="shared" si="0"/>
        <v>0.11066336208600287</v>
      </c>
      <c r="F30" s="14">
        <v>0</v>
      </c>
      <c r="G30" s="15">
        <v>0</v>
      </c>
      <c r="H30" s="25" t="e">
        <f t="shared" si="1"/>
        <v>#DIV/0!</v>
      </c>
      <c r="I30" s="14">
        <v>0</v>
      </c>
      <c r="J30" s="15">
        <v>0</v>
      </c>
      <c r="K30" s="25" t="e">
        <f t="shared" si="2"/>
        <v>#DIV/0!</v>
      </c>
      <c r="L30" s="14">
        <v>63027048</v>
      </c>
      <c r="M30" s="15">
        <v>12588762</v>
      </c>
      <c r="N30" s="25">
        <f t="shared" si="3"/>
        <v>0.19973586578257641</v>
      </c>
      <c r="O30" s="14">
        <v>0</v>
      </c>
      <c r="P30" s="15">
        <v>0</v>
      </c>
      <c r="Q30" s="25" t="e">
        <f t="shared" si="4"/>
        <v>#DIV/0!</v>
      </c>
      <c r="R30" s="14">
        <v>0</v>
      </c>
      <c r="S30" s="15">
        <v>0</v>
      </c>
      <c r="T30" s="25" t="e">
        <f t="shared" si="5"/>
        <v>#DIV/0!</v>
      </c>
      <c r="U30" s="14">
        <v>0</v>
      </c>
      <c r="V30" s="15">
        <v>0</v>
      </c>
      <c r="W30" s="25" t="e">
        <f t="shared" si="6"/>
        <v>#DIV/0!</v>
      </c>
    </row>
    <row r="31" spans="1:23" ht="14.25" customHeight="1" x14ac:dyDescent="0.2">
      <c r="A31" s="12" t="s">
        <v>27</v>
      </c>
      <c r="B31" s="13" t="s">
        <v>90</v>
      </c>
      <c r="C31" s="14">
        <v>1254552791</v>
      </c>
      <c r="D31" s="15">
        <v>14353800</v>
      </c>
      <c r="E31" s="25">
        <f t="shared" si="0"/>
        <v>1.1441367874650082E-2</v>
      </c>
      <c r="F31" s="14">
        <v>0</v>
      </c>
      <c r="G31" s="15">
        <v>0</v>
      </c>
      <c r="H31" s="25" t="e">
        <f t="shared" si="1"/>
        <v>#DIV/0!</v>
      </c>
      <c r="I31" s="14">
        <v>0</v>
      </c>
      <c r="J31" s="15">
        <v>0</v>
      </c>
      <c r="K31" s="25" t="e">
        <f t="shared" si="2"/>
        <v>#DIV/0!</v>
      </c>
      <c r="L31" s="14">
        <v>35358652</v>
      </c>
      <c r="M31" s="15">
        <v>3535878</v>
      </c>
      <c r="N31" s="25">
        <f t="shared" si="3"/>
        <v>0.10000036200475064</v>
      </c>
      <c r="O31" s="14">
        <v>0</v>
      </c>
      <c r="P31" s="15">
        <v>0</v>
      </c>
      <c r="Q31" s="25" t="e">
        <f t="shared" si="4"/>
        <v>#DIV/0!</v>
      </c>
      <c r="R31" s="14">
        <v>0</v>
      </c>
      <c r="S31" s="15">
        <v>0</v>
      </c>
      <c r="T31" s="25" t="e">
        <f t="shared" si="5"/>
        <v>#DIV/0!</v>
      </c>
      <c r="U31" s="14">
        <v>0</v>
      </c>
      <c r="V31" s="15">
        <v>0</v>
      </c>
      <c r="W31" s="25" t="e">
        <f t="shared" si="6"/>
        <v>#DIV/0!</v>
      </c>
    </row>
    <row r="32" spans="1:23" ht="14.25" customHeight="1" x14ac:dyDescent="0.2">
      <c r="A32" s="12" t="s">
        <v>28</v>
      </c>
      <c r="B32" s="13" t="s">
        <v>90</v>
      </c>
      <c r="C32" s="14">
        <v>2919136992</v>
      </c>
      <c r="D32" s="15">
        <v>170668598</v>
      </c>
      <c r="E32" s="25">
        <f t="shared" si="0"/>
        <v>5.8465429497732868E-2</v>
      </c>
      <c r="F32" s="14">
        <v>0</v>
      </c>
      <c r="G32" s="15">
        <v>0</v>
      </c>
      <c r="H32" s="25" t="e">
        <f t="shared" si="1"/>
        <v>#DIV/0!</v>
      </c>
      <c r="I32" s="14">
        <v>0</v>
      </c>
      <c r="J32" s="15">
        <v>0</v>
      </c>
      <c r="K32" s="25" t="e">
        <f t="shared" si="2"/>
        <v>#DIV/0!</v>
      </c>
      <c r="L32" s="14">
        <v>0</v>
      </c>
      <c r="M32" s="15">
        <v>0</v>
      </c>
      <c r="N32" s="25" t="e">
        <f t="shared" si="3"/>
        <v>#DIV/0!</v>
      </c>
      <c r="O32" s="14">
        <v>0</v>
      </c>
      <c r="P32" s="15">
        <v>0</v>
      </c>
      <c r="Q32" s="25" t="e">
        <f t="shared" si="4"/>
        <v>#DIV/0!</v>
      </c>
      <c r="R32" s="14">
        <v>0</v>
      </c>
      <c r="S32" s="15">
        <v>0</v>
      </c>
      <c r="T32" s="25" t="e">
        <f t="shared" si="5"/>
        <v>#DIV/0!</v>
      </c>
      <c r="U32" s="14">
        <v>0</v>
      </c>
      <c r="V32" s="15">
        <v>0</v>
      </c>
      <c r="W32" s="25" t="e">
        <f t="shared" si="6"/>
        <v>#DIV/0!</v>
      </c>
    </row>
    <row r="33" spans="1:23" ht="14.25" customHeight="1" x14ac:dyDescent="0.2">
      <c r="A33" s="12" t="s">
        <v>29</v>
      </c>
      <c r="B33" s="13" t="s">
        <v>90</v>
      </c>
      <c r="C33" s="14">
        <v>2504469046</v>
      </c>
      <c r="D33" s="15">
        <v>99763048</v>
      </c>
      <c r="E33" s="25">
        <f t="shared" si="0"/>
        <v>3.9834011188653359E-2</v>
      </c>
      <c r="F33" s="14">
        <v>0</v>
      </c>
      <c r="G33" s="15">
        <v>0</v>
      </c>
      <c r="H33" s="25" t="e">
        <f t="shared" si="1"/>
        <v>#DIV/0!</v>
      </c>
      <c r="I33" s="14">
        <v>0</v>
      </c>
      <c r="J33" s="15">
        <v>0</v>
      </c>
      <c r="K33" s="25" t="e">
        <f t="shared" si="2"/>
        <v>#DIV/0!</v>
      </c>
      <c r="L33" s="14">
        <v>29139140</v>
      </c>
      <c r="M33" s="15">
        <v>29139140</v>
      </c>
      <c r="N33" s="25">
        <f t="shared" si="3"/>
        <v>1</v>
      </c>
      <c r="O33" s="14">
        <v>0</v>
      </c>
      <c r="P33" s="15">
        <v>0</v>
      </c>
      <c r="Q33" s="25" t="e">
        <f t="shared" si="4"/>
        <v>#DIV/0!</v>
      </c>
      <c r="R33" s="14">
        <v>0</v>
      </c>
      <c r="S33" s="15">
        <v>0</v>
      </c>
      <c r="T33" s="25" t="e">
        <f t="shared" si="5"/>
        <v>#DIV/0!</v>
      </c>
      <c r="U33" s="14">
        <v>0</v>
      </c>
      <c r="V33" s="15">
        <v>0</v>
      </c>
      <c r="W33" s="25" t="e">
        <f t="shared" si="6"/>
        <v>#DIV/0!</v>
      </c>
    </row>
    <row r="34" spans="1:23" ht="14.25" customHeight="1" x14ac:dyDescent="0.2">
      <c r="A34" s="12" t="s">
        <v>30</v>
      </c>
      <c r="B34" s="13" t="s">
        <v>91</v>
      </c>
      <c r="C34" s="14">
        <v>583551756</v>
      </c>
      <c r="D34" s="15">
        <v>49331446</v>
      </c>
      <c r="E34" s="25">
        <f t="shared" si="0"/>
        <v>8.4536539377665754E-2</v>
      </c>
      <c r="F34" s="14">
        <v>0</v>
      </c>
      <c r="G34" s="15">
        <v>0</v>
      </c>
      <c r="H34" s="25" t="e">
        <f t="shared" si="1"/>
        <v>#DIV/0!</v>
      </c>
      <c r="I34" s="14">
        <v>0</v>
      </c>
      <c r="J34" s="15">
        <v>0</v>
      </c>
      <c r="K34" s="25" t="e">
        <f t="shared" si="2"/>
        <v>#DIV/0!</v>
      </c>
      <c r="L34" s="14">
        <v>0</v>
      </c>
      <c r="M34" s="15">
        <v>0</v>
      </c>
      <c r="N34" s="25" t="e">
        <f t="shared" si="3"/>
        <v>#DIV/0!</v>
      </c>
      <c r="O34" s="14">
        <v>0</v>
      </c>
      <c r="P34" s="15">
        <v>0</v>
      </c>
      <c r="Q34" s="25" t="e">
        <f t="shared" si="4"/>
        <v>#DIV/0!</v>
      </c>
      <c r="R34" s="14">
        <v>0</v>
      </c>
      <c r="S34" s="15">
        <v>0</v>
      </c>
      <c r="T34" s="25" t="e">
        <f t="shared" si="5"/>
        <v>#DIV/0!</v>
      </c>
      <c r="U34" s="14">
        <v>0</v>
      </c>
      <c r="V34" s="15">
        <v>0</v>
      </c>
      <c r="W34" s="25" t="e">
        <f t="shared" si="6"/>
        <v>#DIV/0!</v>
      </c>
    </row>
    <row r="35" spans="1:23" ht="14.25" customHeight="1" x14ac:dyDescent="0.2">
      <c r="A35" s="12" t="s">
        <v>31</v>
      </c>
      <c r="B35" s="13" t="s">
        <v>90</v>
      </c>
      <c r="C35" s="14">
        <v>1360658909</v>
      </c>
      <c r="D35" s="15">
        <v>52858850</v>
      </c>
      <c r="E35" s="25">
        <f t="shared" si="0"/>
        <v>3.8847979938519628E-2</v>
      </c>
      <c r="F35" s="14">
        <v>0</v>
      </c>
      <c r="G35" s="15">
        <v>0</v>
      </c>
      <c r="H35" s="25" t="e">
        <f t="shared" si="1"/>
        <v>#DIV/0!</v>
      </c>
      <c r="I35" s="14">
        <v>0</v>
      </c>
      <c r="J35" s="15">
        <v>0</v>
      </c>
      <c r="K35" s="25" t="e">
        <f t="shared" si="2"/>
        <v>#DIV/0!</v>
      </c>
      <c r="L35" s="14">
        <v>751436</v>
      </c>
      <c r="M35" s="15">
        <v>75144</v>
      </c>
      <c r="N35" s="25">
        <f t="shared" si="3"/>
        <v>0.10000053231412921</v>
      </c>
      <c r="O35" s="14">
        <v>0</v>
      </c>
      <c r="P35" s="15">
        <v>0</v>
      </c>
      <c r="Q35" s="25" t="e">
        <f t="shared" si="4"/>
        <v>#DIV/0!</v>
      </c>
      <c r="R35" s="14">
        <v>0</v>
      </c>
      <c r="S35" s="15">
        <v>0</v>
      </c>
      <c r="T35" s="25" t="e">
        <f t="shared" si="5"/>
        <v>#DIV/0!</v>
      </c>
      <c r="U35" s="14">
        <v>0</v>
      </c>
      <c r="V35" s="15">
        <v>0</v>
      </c>
      <c r="W35" s="25" t="e">
        <f t="shared" si="6"/>
        <v>#DIV/0!</v>
      </c>
    </row>
    <row r="36" spans="1:23" ht="14.25" customHeight="1" x14ac:dyDescent="0.2">
      <c r="A36" s="12" t="s">
        <v>32</v>
      </c>
      <c r="B36" s="13" t="s">
        <v>91</v>
      </c>
      <c r="C36" s="14">
        <v>693066774</v>
      </c>
      <c r="D36" s="15">
        <v>128098034</v>
      </c>
      <c r="E36" s="25">
        <f t="shared" si="0"/>
        <v>0.18482783882523851</v>
      </c>
      <c r="F36" s="14">
        <v>0</v>
      </c>
      <c r="G36" s="15">
        <v>0</v>
      </c>
      <c r="H36" s="25" t="e">
        <f t="shared" si="1"/>
        <v>#DIV/0!</v>
      </c>
      <c r="I36" s="14">
        <v>0</v>
      </c>
      <c r="J36" s="15">
        <v>0</v>
      </c>
      <c r="K36" s="25" t="e">
        <f t="shared" si="2"/>
        <v>#DIV/0!</v>
      </c>
      <c r="L36" s="14">
        <v>29086440</v>
      </c>
      <c r="M36" s="15">
        <v>2908644</v>
      </c>
      <c r="N36" s="25">
        <f t="shared" si="3"/>
        <v>0.1</v>
      </c>
      <c r="O36" s="14">
        <v>0</v>
      </c>
      <c r="P36" s="15">
        <v>0</v>
      </c>
      <c r="Q36" s="25" t="e">
        <f t="shared" si="4"/>
        <v>#DIV/0!</v>
      </c>
      <c r="R36" s="14">
        <v>0</v>
      </c>
      <c r="S36" s="15">
        <v>0</v>
      </c>
      <c r="T36" s="25" t="e">
        <f t="shared" si="5"/>
        <v>#DIV/0!</v>
      </c>
      <c r="U36" s="14">
        <v>0</v>
      </c>
      <c r="V36" s="15">
        <v>0</v>
      </c>
      <c r="W36" s="25" t="e">
        <f t="shared" si="6"/>
        <v>#DIV/0!</v>
      </c>
    </row>
    <row r="37" spans="1:23" ht="14.25" customHeight="1" x14ac:dyDescent="0.2">
      <c r="A37" s="12" t="s">
        <v>33</v>
      </c>
      <c r="B37" s="13" t="s">
        <v>90</v>
      </c>
      <c r="C37" s="14">
        <v>900720476</v>
      </c>
      <c r="D37" s="15">
        <v>52081557</v>
      </c>
      <c r="E37" s="25">
        <f t="shared" si="0"/>
        <v>5.7822108398477221E-2</v>
      </c>
      <c r="F37" s="14">
        <v>0</v>
      </c>
      <c r="G37" s="15">
        <v>0</v>
      </c>
      <c r="H37" s="25" t="e">
        <f t="shared" si="1"/>
        <v>#DIV/0!</v>
      </c>
      <c r="I37" s="14">
        <v>0</v>
      </c>
      <c r="J37" s="15">
        <v>0</v>
      </c>
      <c r="K37" s="25" t="e">
        <f t="shared" si="2"/>
        <v>#DIV/0!</v>
      </c>
      <c r="L37" s="14">
        <v>0</v>
      </c>
      <c r="M37" s="15">
        <v>0</v>
      </c>
      <c r="N37" s="25" t="e">
        <f t="shared" si="3"/>
        <v>#DIV/0!</v>
      </c>
      <c r="O37" s="14">
        <v>0</v>
      </c>
      <c r="P37" s="15">
        <v>0</v>
      </c>
      <c r="Q37" s="25" t="e">
        <f t="shared" si="4"/>
        <v>#DIV/0!</v>
      </c>
      <c r="R37" s="14">
        <v>0</v>
      </c>
      <c r="S37" s="15">
        <v>0</v>
      </c>
      <c r="T37" s="25" t="e">
        <f t="shared" si="5"/>
        <v>#DIV/0!</v>
      </c>
      <c r="U37" s="14">
        <v>0</v>
      </c>
      <c r="V37" s="15">
        <v>0</v>
      </c>
      <c r="W37" s="25" t="e">
        <f t="shared" si="6"/>
        <v>#DIV/0!</v>
      </c>
    </row>
    <row r="38" spans="1:23" ht="14.25" customHeight="1" x14ac:dyDescent="0.2">
      <c r="A38" s="12" t="s">
        <v>34</v>
      </c>
      <c r="B38" s="13" t="s">
        <v>91</v>
      </c>
      <c r="C38" s="14">
        <v>449803126</v>
      </c>
      <c r="D38" s="15">
        <v>54481827</v>
      </c>
      <c r="E38" s="25">
        <f t="shared" si="0"/>
        <v>0.1211237180241384</v>
      </c>
      <c r="F38" s="14">
        <v>0</v>
      </c>
      <c r="G38" s="15">
        <v>0</v>
      </c>
      <c r="H38" s="25" t="e">
        <f t="shared" si="1"/>
        <v>#DIV/0!</v>
      </c>
      <c r="I38" s="14">
        <v>0</v>
      </c>
      <c r="J38" s="15">
        <v>0</v>
      </c>
      <c r="K38" s="25" t="e">
        <f t="shared" si="2"/>
        <v>#DIV/0!</v>
      </c>
      <c r="L38" s="14">
        <v>0</v>
      </c>
      <c r="M38" s="15">
        <v>0</v>
      </c>
      <c r="N38" s="25" t="e">
        <f t="shared" si="3"/>
        <v>#DIV/0!</v>
      </c>
      <c r="O38" s="14">
        <v>0</v>
      </c>
      <c r="P38" s="15">
        <v>0</v>
      </c>
      <c r="Q38" s="25" t="e">
        <f t="shared" si="4"/>
        <v>#DIV/0!</v>
      </c>
      <c r="R38" s="14">
        <v>0</v>
      </c>
      <c r="S38" s="15">
        <v>0</v>
      </c>
      <c r="T38" s="25" t="e">
        <f t="shared" si="5"/>
        <v>#DIV/0!</v>
      </c>
      <c r="U38" s="14">
        <v>0</v>
      </c>
      <c r="V38" s="15">
        <v>0</v>
      </c>
      <c r="W38" s="25" t="e">
        <f t="shared" si="6"/>
        <v>#DIV/0!</v>
      </c>
    </row>
    <row r="39" spans="1:23" ht="14.25" customHeight="1" x14ac:dyDescent="0.2">
      <c r="A39" s="12" t="s">
        <v>35</v>
      </c>
      <c r="B39" s="13" t="s">
        <v>90</v>
      </c>
      <c r="C39" s="14">
        <v>1372928766</v>
      </c>
      <c r="D39" s="15">
        <v>51037031</v>
      </c>
      <c r="E39" s="25">
        <f t="shared" si="0"/>
        <v>3.7173837611907096E-2</v>
      </c>
      <c r="F39" s="14">
        <v>0</v>
      </c>
      <c r="G39" s="15">
        <v>0</v>
      </c>
      <c r="H39" s="25" t="e">
        <f t="shared" si="1"/>
        <v>#DIV/0!</v>
      </c>
      <c r="I39" s="14">
        <v>95414</v>
      </c>
      <c r="J39" s="15">
        <v>3436</v>
      </c>
      <c r="K39" s="25">
        <f t="shared" si="2"/>
        <v>3.601148678391012E-2</v>
      </c>
      <c r="L39" s="14">
        <v>14058485</v>
      </c>
      <c r="M39" s="15">
        <v>1947155</v>
      </c>
      <c r="N39" s="25">
        <f t="shared" si="3"/>
        <v>0.13850389995792575</v>
      </c>
      <c r="O39" s="14">
        <v>0</v>
      </c>
      <c r="P39" s="15">
        <v>0</v>
      </c>
      <c r="Q39" s="25" t="e">
        <f t="shared" si="4"/>
        <v>#DIV/0!</v>
      </c>
      <c r="R39" s="14">
        <v>0</v>
      </c>
      <c r="S39" s="15">
        <v>0</v>
      </c>
      <c r="T39" s="25" t="e">
        <f t="shared" si="5"/>
        <v>#DIV/0!</v>
      </c>
      <c r="U39" s="14">
        <v>0</v>
      </c>
      <c r="V39" s="15">
        <v>0</v>
      </c>
      <c r="W39" s="25" t="e">
        <f t="shared" si="6"/>
        <v>#DIV/0!</v>
      </c>
    </row>
    <row r="40" spans="1:23" ht="14.25" customHeight="1" x14ac:dyDescent="0.2">
      <c r="A40" s="12" t="s">
        <v>36</v>
      </c>
      <c r="B40" s="13" t="s">
        <v>90</v>
      </c>
      <c r="C40" s="14">
        <v>1966263724</v>
      </c>
      <c r="D40" s="15">
        <v>31695880</v>
      </c>
      <c r="E40" s="25">
        <f t="shared" si="0"/>
        <v>1.6119851886155227E-2</v>
      </c>
      <c r="F40" s="14">
        <v>0</v>
      </c>
      <c r="G40" s="15">
        <v>0</v>
      </c>
      <c r="H40" s="25" t="e">
        <f t="shared" si="1"/>
        <v>#DIV/0!</v>
      </c>
      <c r="I40" s="14">
        <v>31625974</v>
      </c>
      <c r="J40" s="15">
        <v>168565</v>
      </c>
      <c r="K40" s="25">
        <f t="shared" si="2"/>
        <v>5.3299544229056788E-3</v>
      </c>
      <c r="L40" s="14">
        <v>43348365</v>
      </c>
      <c r="M40" s="15">
        <v>2167420</v>
      </c>
      <c r="N40" s="25">
        <f t="shared" si="3"/>
        <v>5.000004037061144E-2</v>
      </c>
      <c r="O40" s="14">
        <v>0</v>
      </c>
      <c r="P40" s="15">
        <v>0</v>
      </c>
      <c r="Q40" s="25" t="e">
        <f t="shared" si="4"/>
        <v>#DIV/0!</v>
      </c>
      <c r="R40" s="14">
        <v>0</v>
      </c>
      <c r="S40" s="15">
        <v>0</v>
      </c>
      <c r="T40" s="25" t="e">
        <f t="shared" si="5"/>
        <v>#DIV/0!</v>
      </c>
      <c r="U40" s="14">
        <v>0</v>
      </c>
      <c r="V40" s="15">
        <v>0</v>
      </c>
      <c r="W40" s="25" t="e">
        <f t="shared" si="6"/>
        <v>#DIV/0!</v>
      </c>
    </row>
    <row r="41" spans="1:23" ht="14.25" customHeight="1" x14ac:dyDescent="0.2">
      <c r="A41" s="12" t="s">
        <v>37</v>
      </c>
      <c r="B41" s="13" t="s">
        <v>90</v>
      </c>
      <c r="C41" s="14">
        <v>659777264</v>
      </c>
      <c r="D41" s="15">
        <v>42944120</v>
      </c>
      <c r="E41" s="25">
        <f t="shared" si="0"/>
        <v>6.5088814579097112E-2</v>
      </c>
      <c r="F41" s="14">
        <v>0</v>
      </c>
      <c r="G41" s="15">
        <v>0</v>
      </c>
      <c r="H41" s="25" t="e">
        <f t="shared" si="1"/>
        <v>#DIV/0!</v>
      </c>
      <c r="I41" s="14">
        <v>0</v>
      </c>
      <c r="J41" s="15">
        <v>0</v>
      </c>
      <c r="K41" s="25" t="e">
        <f t="shared" si="2"/>
        <v>#DIV/0!</v>
      </c>
      <c r="L41" s="14">
        <v>225060</v>
      </c>
      <c r="M41" s="15">
        <v>45013</v>
      </c>
      <c r="N41" s="25">
        <f t="shared" si="3"/>
        <v>0.20000444325957523</v>
      </c>
      <c r="O41" s="14">
        <v>0</v>
      </c>
      <c r="P41" s="15">
        <v>0</v>
      </c>
      <c r="Q41" s="25" t="e">
        <f t="shared" si="4"/>
        <v>#DIV/0!</v>
      </c>
      <c r="R41" s="14">
        <v>0</v>
      </c>
      <c r="S41" s="15">
        <v>0</v>
      </c>
      <c r="T41" s="25" t="e">
        <f t="shared" si="5"/>
        <v>#DIV/0!</v>
      </c>
      <c r="U41" s="14">
        <v>0</v>
      </c>
      <c r="V41" s="15">
        <v>0</v>
      </c>
      <c r="W41" s="25" t="e">
        <f t="shared" si="6"/>
        <v>#DIV/0!</v>
      </c>
    </row>
    <row r="42" spans="1:23" ht="14.25" customHeight="1" x14ac:dyDescent="0.2">
      <c r="A42" s="12" t="s">
        <v>38</v>
      </c>
      <c r="B42" s="13" t="s">
        <v>91</v>
      </c>
      <c r="C42" s="14">
        <v>2132068804</v>
      </c>
      <c r="D42" s="15">
        <v>104548413</v>
      </c>
      <c r="E42" s="25">
        <f t="shared" si="0"/>
        <v>4.9036134670633266E-2</v>
      </c>
      <c r="F42" s="14">
        <v>0</v>
      </c>
      <c r="G42" s="15">
        <v>0</v>
      </c>
      <c r="H42" s="25" t="e">
        <f t="shared" si="1"/>
        <v>#DIV/0!</v>
      </c>
      <c r="I42" s="14">
        <v>0</v>
      </c>
      <c r="J42" s="15">
        <v>0</v>
      </c>
      <c r="K42" s="25" t="e">
        <f t="shared" si="2"/>
        <v>#DIV/0!</v>
      </c>
      <c r="L42" s="14">
        <v>13485389</v>
      </c>
      <c r="M42" s="15">
        <v>1348539</v>
      </c>
      <c r="N42" s="25">
        <f t="shared" si="3"/>
        <v>0.10000000741543311</v>
      </c>
      <c r="O42" s="14">
        <v>0</v>
      </c>
      <c r="P42" s="15">
        <v>0</v>
      </c>
      <c r="Q42" s="25" t="e">
        <f t="shared" si="4"/>
        <v>#DIV/0!</v>
      </c>
      <c r="R42" s="14">
        <v>0</v>
      </c>
      <c r="S42" s="15">
        <v>0</v>
      </c>
      <c r="T42" s="25" t="e">
        <f t="shared" si="5"/>
        <v>#DIV/0!</v>
      </c>
      <c r="U42" s="14">
        <v>0</v>
      </c>
      <c r="V42" s="15">
        <v>0</v>
      </c>
      <c r="W42" s="25" t="e">
        <f t="shared" si="6"/>
        <v>#DIV/0!</v>
      </c>
    </row>
    <row r="43" spans="1:23" ht="14.25" customHeight="1" x14ac:dyDescent="0.2">
      <c r="A43" s="12" t="s">
        <v>39</v>
      </c>
      <c r="B43" s="13" t="s">
        <v>91</v>
      </c>
      <c r="C43" s="14">
        <v>251660182</v>
      </c>
      <c r="D43" s="15">
        <v>23559496</v>
      </c>
      <c r="E43" s="25">
        <f t="shared" si="0"/>
        <v>9.3616303591483541E-2</v>
      </c>
      <c r="F43" s="14">
        <v>0</v>
      </c>
      <c r="G43" s="15">
        <v>0</v>
      </c>
      <c r="H43" s="25" t="e">
        <f t="shared" si="1"/>
        <v>#DIV/0!</v>
      </c>
      <c r="I43" s="14">
        <v>0</v>
      </c>
      <c r="J43" s="15">
        <v>0</v>
      </c>
      <c r="K43" s="25" t="e">
        <f t="shared" si="2"/>
        <v>#DIV/0!</v>
      </c>
      <c r="L43" s="14">
        <v>0</v>
      </c>
      <c r="M43" s="15">
        <v>0</v>
      </c>
      <c r="N43" s="25" t="e">
        <f t="shared" si="3"/>
        <v>#DIV/0!</v>
      </c>
      <c r="O43" s="14">
        <v>0</v>
      </c>
      <c r="P43" s="15">
        <v>0</v>
      </c>
      <c r="Q43" s="25" t="e">
        <f t="shared" si="4"/>
        <v>#DIV/0!</v>
      </c>
      <c r="R43" s="14">
        <v>0</v>
      </c>
      <c r="S43" s="15">
        <v>0</v>
      </c>
      <c r="T43" s="25" t="e">
        <f t="shared" si="5"/>
        <v>#DIV/0!</v>
      </c>
      <c r="U43" s="14">
        <v>0</v>
      </c>
      <c r="V43" s="15">
        <v>0</v>
      </c>
      <c r="W43" s="25" t="e">
        <f t="shared" si="6"/>
        <v>#DIV/0!</v>
      </c>
    </row>
    <row r="44" spans="1:23" ht="14.25" customHeight="1" x14ac:dyDescent="0.2">
      <c r="A44" s="12" t="s">
        <v>40</v>
      </c>
      <c r="B44" s="13" t="s">
        <v>90</v>
      </c>
      <c r="C44" s="14">
        <v>634180370</v>
      </c>
      <c r="D44" s="15">
        <v>81226495</v>
      </c>
      <c r="E44" s="25">
        <f t="shared" si="0"/>
        <v>0.12808106154405252</v>
      </c>
      <c r="F44" s="14">
        <v>0</v>
      </c>
      <c r="G44" s="15">
        <v>0</v>
      </c>
      <c r="H44" s="25" t="e">
        <f t="shared" si="1"/>
        <v>#DIV/0!</v>
      </c>
      <c r="I44" s="14">
        <v>0</v>
      </c>
      <c r="J44" s="15">
        <v>0</v>
      </c>
      <c r="K44" s="25" t="e">
        <f t="shared" si="2"/>
        <v>#DIV/0!</v>
      </c>
      <c r="L44" s="14">
        <v>150000</v>
      </c>
      <c r="M44" s="15">
        <v>15000</v>
      </c>
      <c r="N44" s="25">
        <f t="shared" si="3"/>
        <v>0.1</v>
      </c>
      <c r="O44" s="14">
        <v>0</v>
      </c>
      <c r="P44" s="15">
        <v>0</v>
      </c>
      <c r="Q44" s="25" t="e">
        <f t="shared" si="4"/>
        <v>#DIV/0!</v>
      </c>
      <c r="R44" s="14">
        <v>0</v>
      </c>
      <c r="S44" s="15">
        <v>0</v>
      </c>
      <c r="T44" s="25" t="e">
        <f t="shared" si="5"/>
        <v>#DIV/0!</v>
      </c>
      <c r="U44" s="14">
        <v>0</v>
      </c>
      <c r="V44" s="15">
        <v>0</v>
      </c>
      <c r="W44" s="25" t="e">
        <f t="shared" si="6"/>
        <v>#DIV/0!</v>
      </c>
    </row>
    <row r="45" spans="1:23" ht="14.25" customHeight="1" x14ac:dyDescent="0.2">
      <c r="A45" s="12" t="s">
        <v>41</v>
      </c>
      <c r="B45" s="13" t="s">
        <v>90</v>
      </c>
      <c r="C45" s="14">
        <v>1465737693</v>
      </c>
      <c r="D45" s="15">
        <v>96063880</v>
      </c>
      <c r="E45" s="25">
        <f t="shared" si="0"/>
        <v>6.5539612209454173E-2</v>
      </c>
      <c r="F45" s="14">
        <v>0</v>
      </c>
      <c r="G45" s="15">
        <v>0</v>
      </c>
      <c r="H45" s="25" t="e">
        <f t="shared" si="1"/>
        <v>#DIV/0!</v>
      </c>
      <c r="I45" s="14">
        <v>0</v>
      </c>
      <c r="J45" s="15">
        <v>0</v>
      </c>
      <c r="K45" s="25" t="e">
        <f t="shared" si="2"/>
        <v>#DIV/0!</v>
      </c>
      <c r="L45" s="14">
        <v>237500548</v>
      </c>
      <c r="M45" s="15">
        <v>10070198</v>
      </c>
      <c r="N45" s="25">
        <f t="shared" si="3"/>
        <v>4.2400735850091596E-2</v>
      </c>
      <c r="O45" s="14">
        <v>0</v>
      </c>
      <c r="P45" s="15">
        <v>0</v>
      </c>
      <c r="Q45" s="25" t="e">
        <f t="shared" si="4"/>
        <v>#DIV/0!</v>
      </c>
      <c r="R45" s="14">
        <v>0</v>
      </c>
      <c r="S45" s="15">
        <v>0</v>
      </c>
      <c r="T45" s="25" t="e">
        <f t="shared" si="5"/>
        <v>#DIV/0!</v>
      </c>
      <c r="U45" s="14">
        <v>0</v>
      </c>
      <c r="V45" s="15">
        <v>0</v>
      </c>
      <c r="W45" s="25" t="e">
        <f t="shared" si="6"/>
        <v>#DIV/0!</v>
      </c>
    </row>
    <row r="46" spans="1:23" ht="14.25" customHeight="1" x14ac:dyDescent="0.2">
      <c r="A46" s="12" t="s">
        <v>42</v>
      </c>
      <c r="B46" s="13" t="s">
        <v>90</v>
      </c>
      <c r="C46" s="14">
        <v>4595424732</v>
      </c>
      <c r="D46" s="15">
        <v>78962343</v>
      </c>
      <c r="E46" s="25">
        <f t="shared" si="0"/>
        <v>1.7182817172512879E-2</v>
      </c>
      <c r="F46" s="14">
        <v>0</v>
      </c>
      <c r="G46" s="15">
        <v>0</v>
      </c>
      <c r="H46" s="25" t="e">
        <f t="shared" si="1"/>
        <v>#DIV/0!</v>
      </c>
      <c r="I46" s="14">
        <v>0</v>
      </c>
      <c r="J46" s="15">
        <v>0</v>
      </c>
      <c r="K46" s="25" t="e">
        <f t="shared" si="2"/>
        <v>#DIV/0!</v>
      </c>
      <c r="L46" s="14">
        <v>20428079</v>
      </c>
      <c r="M46" s="15">
        <v>2042816</v>
      </c>
      <c r="N46" s="25">
        <f t="shared" si="3"/>
        <v>0.10000039651305441</v>
      </c>
      <c r="O46" s="14">
        <v>2781305016</v>
      </c>
      <c r="P46" s="15">
        <v>2781305016</v>
      </c>
      <c r="Q46" s="25">
        <f t="shared" si="4"/>
        <v>1</v>
      </c>
      <c r="R46" s="14">
        <v>0</v>
      </c>
      <c r="S46" s="15">
        <v>0</v>
      </c>
      <c r="T46" s="25" t="e">
        <f t="shared" si="5"/>
        <v>#DIV/0!</v>
      </c>
      <c r="U46" s="14">
        <v>0</v>
      </c>
      <c r="V46" s="15">
        <v>0</v>
      </c>
      <c r="W46" s="25" t="e">
        <f t="shared" si="6"/>
        <v>#DIV/0!</v>
      </c>
    </row>
    <row r="47" spans="1:23" ht="14.25" customHeight="1" x14ac:dyDescent="0.2">
      <c r="A47" s="12" t="s">
        <v>43</v>
      </c>
      <c r="B47" s="13" t="s">
        <v>90</v>
      </c>
      <c r="C47" s="14">
        <v>2329979942</v>
      </c>
      <c r="D47" s="15">
        <v>79456223</v>
      </c>
      <c r="E47" s="25">
        <f t="shared" si="0"/>
        <v>3.4101676828941559E-2</v>
      </c>
      <c r="F47" s="14">
        <v>0</v>
      </c>
      <c r="G47" s="15">
        <v>0</v>
      </c>
      <c r="H47" s="25" t="e">
        <f t="shared" si="1"/>
        <v>#DIV/0!</v>
      </c>
      <c r="I47" s="14">
        <v>3198720</v>
      </c>
      <c r="J47" s="15">
        <v>8790</v>
      </c>
      <c r="K47" s="25">
        <f t="shared" si="2"/>
        <v>2.7479741896758703E-3</v>
      </c>
      <c r="L47" s="14">
        <v>40751453</v>
      </c>
      <c r="M47" s="15">
        <v>2103519</v>
      </c>
      <c r="N47" s="25">
        <f t="shared" si="3"/>
        <v>5.1618257636114225E-2</v>
      </c>
      <c r="O47" s="14">
        <v>0</v>
      </c>
      <c r="P47" s="15">
        <v>0</v>
      </c>
      <c r="Q47" s="25" t="e">
        <f t="shared" si="4"/>
        <v>#DIV/0!</v>
      </c>
      <c r="R47" s="14">
        <v>0</v>
      </c>
      <c r="S47" s="15">
        <v>0</v>
      </c>
      <c r="T47" s="25" t="e">
        <f t="shared" si="5"/>
        <v>#DIV/0!</v>
      </c>
      <c r="U47" s="14">
        <v>0</v>
      </c>
      <c r="V47" s="15">
        <v>0</v>
      </c>
      <c r="W47" s="25" t="e">
        <f t="shared" si="6"/>
        <v>#DIV/0!</v>
      </c>
    </row>
    <row r="48" spans="1:23" ht="14.25" customHeight="1" x14ac:dyDescent="0.2">
      <c r="A48" s="12" t="s">
        <v>44</v>
      </c>
      <c r="B48" s="13" t="s">
        <v>90</v>
      </c>
      <c r="C48" s="14">
        <v>9483</v>
      </c>
      <c r="D48" s="15">
        <v>4192</v>
      </c>
      <c r="E48" s="25">
        <f t="shared" si="0"/>
        <v>0.4420542022566698</v>
      </c>
      <c r="F48" s="14">
        <v>0</v>
      </c>
      <c r="G48" s="15">
        <v>0</v>
      </c>
      <c r="H48" s="25" t="e">
        <f t="shared" si="1"/>
        <v>#DIV/0!</v>
      </c>
      <c r="I48" s="14">
        <v>0</v>
      </c>
      <c r="J48" s="15">
        <v>0</v>
      </c>
      <c r="K48" s="25" t="e">
        <f t="shared" si="2"/>
        <v>#DIV/0!</v>
      </c>
      <c r="L48" s="14">
        <v>0</v>
      </c>
      <c r="M48" s="15">
        <v>0</v>
      </c>
      <c r="N48" s="25" t="e">
        <f t="shared" si="3"/>
        <v>#DIV/0!</v>
      </c>
      <c r="O48" s="14">
        <v>0</v>
      </c>
      <c r="P48" s="15">
        <v>0</v>
      </c>
      <c r="Q48" s="25" t="e">
        <f t="shared" si="4"/>
        <v>#DIV/0!</v>
      </c>
      <c r="R48" s="14">
        <v>0</v>
      </c>
      <c r="S48" s="15">
        <v>0</v>
      </c>
      <c r="T48" s="25" t="e">
        <f t="shared" si="5"/>
        <v>#DIV/0!</v>
      </c>
      <c r="U48" s="14">
        <v>0</v>
      </c>
      <c r="V48" s="15">
        <v>0</v>
      </c>
      <c r="W48" s="25" t="e">
        <f t="shared" si="6"/>
        <v>#DIV/0!</v>
      </c>
    </row>
    <row r="49" spans="1:23" ht="14.25" customHeight="1" x14ac:dyDescent="0.2">
      <c r="A49" s="12" t="s">
        <v>45</v>
      </c>
      <c r="B49" s="13" t="s">
        <v>90</v>
      </c>
      <c r="C49" s="14">
        <v>1293162297</v>
      </c>
      <c r="D49" s="15">
        <v>104584769</v>
      </c>
      <c r="E49" s="25">
        <f t="shared" si="0"/>
        <v>8.0875207421856971E-2</v>
      </c>
      <c r="F49" s="14">
        <v>0</v>
      </c>
      <c r="G49" s="15">
        <v>0</v>
      </c>
      <c r="H49" s="25" t="e">
        <f t="shared" si="1"/>
        <v>#DIV/0!</v>
      </c>
      <c r="I49" s="14">
        <v>0</v>
      </c>
      <c r="J49" s="15">
        <v>0</v>
      </c>
      <c r="K49" s="25" t="e">
        <f t="shared" si="2"/>
        <v>#DIV/0!</v>
      </c>
      <c r="L49" s="14">
        <v>249121129</v>
      </c>
      <c r="M49" s="15">
        <v>12456059</v>
      </c>
      <c r="N49" s="25">
        <f t="shared" si="3"/>
        <v>5.0000010235984438E-2</v>
      </c>
      <c r="O49" s="14">
        <v>0</v>
      </c>
      <c r="P49" s="15">
        <v>0</v>
      </c>
      <c r="Q49" s="25" t="e">
        <f t="shared" si="4"/>
        <v>#DIV/0!</v>
      </c>
      <c r="R49" s="14">
        <v>0</v>
      </c>
      <c r="S49" s="15">
        <v>0</v>
      </c>
      <c r="T49" s="25" t="e">
        <f t="shared" si="5"/>
        <v>#DIV/0!</v>
      </c>
      <c r="U49" s="14">
        <v>0</v>
      </c>
      <c r="V49" s="15">
        <v>0</v>
      </c>
      <c r="W49" s="25" t="e">
        <f t="shared" si="6"/>
        <v>#DIV/0!</v>
      </c>
    </row>
    <row r="50" spans="1:23" ht="14.25" customHeight="1" x14ac:dyDescent="0.2">
      <c r="A50" s="12" t="s">
        <v>46</v>
      </c>
      <c r="B50" s="13" t="s">
        <v>90</v>
      </c>
      <c r="C50" s="14">
        <v>340125836</v>
      </c>
      <c r="D50" s="15">
        <v>37480780</v>
      </c>
      <c r="E50" s="25">
        <f t="shared" si="0"/>
        <v>0.11019680375000974</v>
      </c>
      <c r="F50" s="14">
        <v>0</v>
      </c>
      <c r="G50" s="15">
        <v>0</v>
      </c>
      <c r="H50" s="25" t="e">
        <f t="shared" si="1"/>
        <v>#DIV/0!</v>
      </c>
      <c r="I50" s="14">
        <v>0</v>
      </c>
      <c r="J50" s="15">
        <v>0</v>
      </c>
      <c r="K50" s="25" t="e">
        <f t="shared" si="2"/>
        <v>#DIV/0!</v>
      </c>
      <c r="L50" s="14">
        <v>2710992</v>
      </c>
      <c r="M50" s="15">
        <v>271099</v>
      </c>
      <c r="N50" s="25">
        <f t="shared" si="3"/>
        <v>9.9999926226266994E-2</v>
      </c>
      <c r="O50" s="14">
        <v>0</v>
      </c>
      <c r="P50" s="15">
        <v>0</v>
      </c>
      <c r="Q50" s="25" t="e">
        <f t="shared" si="4"/>
        <v>#DIV/0!</v>
      </c>
      <c r="R50" s="14">
        <v>0</v>
      </c>
      <c r="S50" s="15">
        <v>0</v>
      </c>
      <c r="T50" s="25" t="e">
        <f t="shared" si="5"/>
        <v>#DIV/0!</v>
      </c>
      <c r="U50" s="14">
        <v>0</v>
      </c>
      <c r="V50" s="15">
        <v>0</v>
      </c>
      <c r="W50" s="25" t="e">
        <f t="shared" si="6"/>
        <v>#DIV/0!</v>
      </c>
    </row>
    <row r="51" spans="1:23" ht="14.25" customHeight="1" x14ac:dyDescent="0.2">
      <c r="A51" s="12" t="s">
        <v>47</v>
      </c>
      <c r="B51" s="13" t="s">
        <v>90</v>
      </c>
      <c r="C51" s="14">
        <v>2605542453</v>
      </c>
      <c r="D51" s="15">
        <v>76104572</v>
      </c>
      <c r="E51" s="25">
        <f t="shared" si="0"/>
        <v>2.920872462176689E-2</v>
      </c>
      <c r="F51" s="14">
        <v>0</v>
      </c>
      <c r="G51" s="15">
        <v>0</v>
      </c>
      <c r="H51" s="25" t="e">
        <f t="shared" si="1"/>
        <v>#DIV/0!</v>
      </c>
      <c r="I51" s="14">
        <v>0</v>
      </c>
      <c r="J51" s="15">
        <v>0</v>
      </c>
      <c r="K51" s="25" t="e">
        <f t="shared" si="2"/>
        <v>#DIV/0!</v>
      </c>
      <c r="L51" s="14">
        <v>86791</v>
      </c>
      <c r="M51" s="15">
        <v>4340</v>
      </c>
      <c r="N51" s="25">
        <f t="shared" si="3"/>
        <v>5.0005184869398901E-2</v>
      </c>
      <c r="O51" s="14">
        <v>0</v>
      </c>
      <c r="P51" s="15">
        <v>0</v>
      </c>
      <c r="Q51" s="25" t="e">
        <f t="shared" si="4"/>
        <v>#DIV/0!</v>
      </c>
      <c r="R51" s="14">
        <v>0</v>
      </c>
      <c r="S51" s="15">
        <v>0</v>
      </c>
      <c r="T51" s="25" t="e">
        <f t="shared" si="5"/>
        <v>#DIV/0!</v>
      </c>
      <c r="U51" s="14">
        <v>0</v>
      </c>
      <c r="V51" s="15">
        <v>0</v>
      </c>
      <c r="W51" s="25" t="e">
        <f t="shared" si="6"/>
        <v>#DIV/0!</v>
      </c>
    </row>
    <row r="52" spans="1:23" ht="14.25" customHeight="1" x14ac:dyDescent="0.2">
      <c r="A52" s="12" t="s">
        <v>48</v>
      </c>
      <c r="B52" s="13" t="s">
        <v>90</v>
      </c>
      <c r="C52" s="14">
        <v>2277862750</v>
      </c>
      <c r="D52" s="15">
        <v>21382205</v>
      </c>
      <c r="E52" s="25">
        <f t="shared" si="0"/>
        <v>9.386959332821963E-3</v>
      </c>
      <c r="F52" s="14">
        <v>0</v>
      </c>
      <c r="G52" s="15">
        <v>0</v>
      </c>
      <c r="H52" s="25" t="e">
        <f t="shared" si="1"/>
        <v>#DIV/0!</v>
      </c>
      <c r="I52" s="14">
        <v>672</v>
      </c>
      <c r="J52" s="15">
        <v>672</v>
      </c>
      <c r="K52" s="25">
        <f t="shared" si="2"/>
        <v>1</v>
      </c>
      <c r="L52" s="14">
        <v>34906000</v>
      </c>
      <c r="M52" s="15">
        <v>3490600</v>
      </c>
      <c r="N52" s="25">
        <f t="shared" si="3"/>
        <v>0.1</v>
      </c>
      <c r="O52" s="14">
        <v>0</v>
      </c>
      <c r="P52" s="15">
        <v>0</v>
      </c>
      <c r="Q52" s="25" t="e">
        <f t="shared" si="4"/>
        <v>#DIV/0!</v>
      </c>
      <c r="R52" s="14">
        <v>0</v>
      </c>
      <c r="S52" s="15">
        <v>0</v>
      </c>
      <c r="T52" s="25" t="e">
        <f t="shared" si="5"/>
        <v>#DIV/0!</v>
      </c>
      <c r="U52" s="14">
        <v>0</v>
      </c>
      <c r="V52" s="15">
        <v>0</v>
      </c>
      <c r="W52" s="25" t="e">
        <f t="shared" si="6"/>
        <v>#DIV/0!</v>
      </c>
    </row>
    <row r="53" spans="1:23" ht="14.25" customHeight="1" x14ac:dyDescent="0.2">
      <c r="A53" s="12" t="s">
        <v>49</v>
      </c>
      <c r="B53" s="13" t="s">
        <v>90</v>
      </c>
      <c r="C53" s="14">
        <v>3129842000</v>
      </c>
      <c r="D53" s="15">
        <v>86103800</v>
      </c>
      <c r="E53" s="25">
        <f t="shared" si="0"/>
        <v>2.7510589991443658E-2</v>
      </c>
      <c r="F53" s="14">
        <v>0</v>
      </c>
      <c r="G53" s="15">
        <v>0</v>
      </c>
      <c r="H53" s="25" t="e">
        <f t="shared" si="1"/>
        <v>#DIV/0!</v>
      </c>
      <c r="I53" s="14">
        <v>0</v>
      </c>
      <c r="J53" s="15">
        <v>0</v>
      </c>
      <c r="K53" s="25" t="e">
        <f t="shared" si="2"/>
        <v>#DIV/0!</v>
      </c>
      <c r="L53" s="14">
        <v>3716413</v>
      </c>
      <c r="M53" s="15">
        <v>3716413</v>
      </c>
      <c r="N53" s="25">
        <f t="shared" si="3"/>
        <v>1</v>
      </c>
      <c r="O53" s="14">
        <v>0</v>
      </c>
      <c r="P53" s="15">
        <v>0</v>
      </c>
      <c r="Q53" s="25" t="e">
        <f t="shared" si="4"/>
        <v>#DIV/0!</v>
      </c>
      <c r="R53" s="14">
        <v>0</v>
      </c>
      <c r="S53" s="15">
        <v>0</v>
      </c>
      <c r="T53" s="25" t="e">
        <f t="shared" si="5"/>
        <v>#DIV/0!</v>
      </c>
      <c r="U53" s="14">
        <v>0</v>
      </c>
      <c r="V53" s="15">
        <v>0</v>
      </c>
      <c r="W53" s="25" t="e">
        <f t="shared" si="6"/>
        <v>#DIV/0!</v>
      </c>
    </row>
    <row r="54" spans="1:23" ht="14.25" customHeight="1" x14ac:dyDescent="0.2">
      <c r="A54" s="12" t="s">
        <v>50</v>
      </c>
      <c r="B54" s="13" t="s">
        <v>90</v>
      </c>
      <c r="C54" s="14">
        <v>9294192392</v>
      </c>
      <c r="D54" s="15">
        <v>749389419</v>
      </c>
      <c r="E54" s="25">
        <f t="shared" si="0"/>
        <v>8.0629858667982696E-2</v>
      </c>
      <c r="F54" s="14">
        <v>0</v>
      </c>
      <c r="G54" s="15">
        <v>0</v>
      </c>
      <c r="H54" s="25" t="e">
        <f t="shared" si="1"/>
        <v>#DIV/0!</v>
      </c>
      <c r="I54" s="14">
        <v>1634710</v>
      </c>
      <c r="J54" s="15">
        <v>84920</v>
      </c>
      <c r="K54" s="25">
        <f t="shared" si="2"/>
        <v>5.1948051948051951E-2</v>
      </c>
      <c r="L54" s="14">
        <v>45227666</v>
      </c>
      <c r="M54" s="15">
        <v>4517006</v>
      </c>
      <c r="N54" s="25">
        <f t="shared" si="3"/>
        <v>9.9872631057282502E-2</v>
      </c>
      <c r="O54" s="14">
        <v>0</v>
      </c>
      <c r="P54" s="15">
        <v>0</v>
      </c>
      <c r="Q54" s="25" t="e">
        <f t="shared" si="4"/>
        <v>#DIV/0!</v>
      </c>
      <c r="R54" s="14">
        <v>0</v>
      </c>
      <c r="S54" s="15">
        <v>0</v>
      </c>
      <c r="T54" s="25" t="e">
        <f t="shared" si="5"/>
        <v>#DIV/0!</v>
      </c>
      <c r="U54" s="14">
        <v>415980503</v>
      </c>
      <c r="V54" s="15">
        <v>404464610</v>
      </c>
      <c r="W54" s="25">
        <f t="shared" si="6"/>
        <v>0.97231626742852417</v>
      </c>
    </row>
    <row r="55" spans="1:23" ht="14.25" customHeight="1" x14ac:dyDescent="0.2">
      <c r="A55" s="12" t="s">
        <v>51</v>
      </c>
      <c r="B55" s="13" t="s">
        <v>90</v>
      </c>
      <c r="C55" s="14">
        <v>1584707771</v>
      </c>
      <c r="D55" s="15">
        <v>47446900</v>
      </c>
      <c r="E55" s="25">
        <f t="shared" si="0"/>
        <v>2.9940472854537419E-2</v>
      </c>
      <c r="F55" s="14">
        <v>0</v>
      </c>
      <c r="G55" s="15">
        <v>0</v>
      </c>
      <c r="H55" s="25" t="e">
        <f t="shared" si="1"/>
        <v>#DIV/0!</v>
      </c>
      <c r="I55" s="14">
        <v>12161431</v>
      </c>
      <c r="J55" s="15">
        <v>1712528</v>
      </c>
      <c r="K55" s="25">
        <f t="shared" si="2"/>
        <v>0.14081632334221195</v>
      </c>
      <c r="L55" s="14">
        <v>18726864</v>
      </c>
      <c r="M55" s="15">
        <v>1872817</v>
      </c>
      <c r="N55" s="25">
        <f t="shared" si="3"/>
        <v>0.10000697393861567</v>
      </c>
      <c r="O55" s="14">
        <v>0</v>
      </c>
      <c r="P55" s="15">
        <v>0</v>
      </c>
      <c r="Q55" s="25" t="e">
        <f t="shared" si="4"/>
        <v>#DIV/0!</v>
      </c>
      <c r="R55" s="14">
        <v>0</v>
      </c>
      <c r="S55" s="15">
        <v>0</v>
      </c>
      <c r="T55" s="25" t="e">
        <f t="shared" si="5"/>
        <v>#DIV/0!</v>
      </c>
      <c r="U55" s="14">
        <v>0</v>
      </c>
      <c r="V55" s="15">
        <v>0</v>
      </c>
      <c r="W55" s="25" t="e">
        <f t="shared" si="6"/>
        <v>#DIV/0!</v>
      </c>
    </row>
    <row r="56" spans="1:23" ht="14.25" customHeight="1" x14ac:dyDescent="0.2">
      <c r="A56" s="12" t="s">
        <v>52</v>
      </c>
      <c r="B56" s="13" t="s">
        <v>90</v>
      </c>
      <c r="C56" s="14">
        <v>50965287</v>
      </c>
      <c r="D56" s="15">
        <v>1608436</v>
      </c>
      <c r="E56" s="25">
        <f t="shared" si="0"/>
        <v>3.1559441625434191E-2</v>
      </c>
      <c r="F56" s="14">
        <v>0</v>
      </c>
      <c r="G56" s="15">
        <v>0</v>
      </c>
      <c r="H56" s="25" t="e">
        <f t="shared" si="1"/>
        <v>#DIV/0!</v>
      </c>
      <c r="I56" s="14">
        <v>0</v>
      </c>
      <c r="J56" s="15">
        <v>0</v>
      </c>
      <c r="K56" s="25" t="e">
        <f t="shared" si="2"/>
        <v>#DIV/0!</v>
      </c>
      <c r="L56" s="14">
        <v>40497613</v>
      </c>
      <c r="M56" s="15">
        <v>3995496</v>
      </c>
      <c r="N56" s="25">
        <f t="shared" si="3"/>
        <v>9.8660037074283863E-2</v>
      </c>
      <c r="O56" s="14">
        <v>0</v>
      </c>
      <c r="P56" s="15">
        <v>0</v>
      </c>
      <c r="Q56" s="25" t="e">
        <f t="shared" si="4"/>
        <v>#DIV/0!</v>
      </c>
      <c r="R56" s="14">
        <v>0</v>
      </c>
      <c r="S56" s="15">
        <v>0</v>
      </c>
      <c r="T56" s="25" t="e">
        <f t="shared" si="5"/>
        <v>#DIV/0!</v>
      </c>
      <c r="U56" s="14">
        <v>151043322</v>
      </c>
      <c r="V56" s="15">
        <v>146468113</v>
      </c>
      <c r="W56" s="25">
        <f t="shared" si="6"/>
        <v>0.96970929307288412</v>
      </c>
    </row>
    <row r="57" spans="1:23" ht="14.25" customHeight="1" x14ac:dyDescent="0.2">
      <c r="A57" s="12" t="s">
        <v>53</v>
      </c>
      <c r="B57" s="13" t="s">
        <v>90</v>
      </c>
      <c r="C57" s="14">
        <v>2089954637</v>
      </c>
      <c r="D57" s="15">
        <v>168301852</v>
      </c>
      <c r="E57" s="25">
        <f t="shared" si="0"/>
        <v>8.0528949777391751E-2</v>
      </c>
      <c r="F57" s="14">
        <v>0</v>
      </c>
      <c r="G57" s="15">
        <v>0</v>
      </c>
      <c r="H57" s="25" t="e">
        <f t="shared" si="1"/>
        <v>#DIV/0!</v>
      </c>
      <c r="I57" s="14">
        <v>9786295</v>
      </c>
      <c r="J57" s="15">
        <v>9786295</v>
      </c>
      <c r="K57" s="25">
        <f t="shared" si="2"/>
        <v>1</v>
      </c>
      <c r="L57" s="14">
        <v>728453920</v>
      </c>
      <c r="M57" s="15">
        <v>41288206</v>
      </c>
      <c r="N57" s="25">
        <f t="shared" si="3"/>
        <v>5.6679228248232912E-2</v>
      </c>
      <c r="O57" s="14">
        <v>0</v>
      </c>
      <c r="P57" s="15">
        <v>0</v>
      </c>
      <c r="Q57" s="25" t="e">
        <f t="shared" si="4"/>
        <v>#DIV/0!</v>
      </c>
      <c r="R57" s="14">
        <v>0</v>
      </c>
      <c r="S57" s="15">
        <v>0</v>
      </c>
      <c r="T57" s="25" t="e">
        <f t="shared" si="5"/>
        <v>#DIV/0!</v>
      </c>
      <c r="U57" s="14">
        <v>0</v>
      </c>
      <c r="V57" s="15">
        <v>0</v>
      </c>
      <c r="W57" s="25" t="e">
        <f t="shared" si="6"/>
        <v>#DIV/0!</v>
      </c>
    </row>
    <row r="58" spans="1:23" ht="14.25" customHeight="1" x14ac:dyDescent="0.2">
      <c r="A58" s="12" t="s">
        <v>54</v>
      </c>
      <c r="B58" s="13" t="s">
        <v>90</v>
      </c>
      <c r="C58" s="14">
        <v>808127770</v>
      </c>
      <c r="D58" s="15">
        <v>57362490</v>
      </c>
      <c r="E58" s="25">
        <f t="shared" si="0"/>
        <v>7.0981956231995338E-2</v>
      </c>
      <c r="F58" s="14">
        <v>0</v>
      </c>
      <c r="G58" s="15">
        <v>0</v>
      </c>
      <c r="H58" s="25" t="e">
        <f t="shared" si="1"/>
        <v>#DIV/0!</v>
      </c>
      <c r="I58" s="14">
        <v>9412100</v>
      </c>
      <c r="J58" s="15">
        <v>116330</v>
      </c>
      <c r="K58" s="25">
        <f t="shared" si="2"/>
        <v>1.2359622188459537E-2</v>
      </c>
      <c r="L58" s="14">
        <v>736853310</v>
      </c>
      <c r="M58" s="15">
        <v>52478140</v>
      </c>
      <c r="N58" s="25">
        <f t="shared" si="3"/>
        <v>7.1219249866706844E-2</v>
      </c>
      <c r="O58" s="14">
        <v>0</v>
      </c>
      <c r="P58" s="15">
        <v>0</v>
      </c>
      <c r="Q58" s="25" t="e">
        <f t="shared" si="4"/>
        <v>#DIV/0!</v>
      </c>
      <c r="R58" s="14">
        <v>0</v>
      </c>
      <c r="S58" s="15">
        <v>0</v>
      </c>
      <c r="T58" s="25" t="e">
        <f t="shared" si="5"/>
        <v>#DIV/0!</v>
      </c>
      <c r="U58" s="14">
        <v>0</v>
      </c>
      <c r="V58" s="15">
        <v>0</v>
      </c>
      <c r="W58" s="25" t="e">
        <f t="shared" si="6"/>
        <v>#DIV/0!</v>
      </c>
    </row>
    <row r="59" spans="1:23" ht="14.25" customHeight="1" x14ac:dyDescent="0.2">
      <c r="A59" s="12" t="s">
        <v>55</v>
      </c>
      <c r="B59" s="13" t="s">
        <v>90</v>
      </c>
      <c r="C59" s="14">
        <v>1418971072</v>
      </c>
      <c r="D59" s="15">
        <v>54244463</v>
      </c>
      <c r="E59" s="25">
        <f t="shared" si="0"/>
        <v>3.8228025976275858E-2</v>
      </c>
      <c r="F59" s="14">
        <v>0</v>
      </c>
      <c r="G59" s="15">
        <v>0</v>
      </c>
      <c r="H59" s="25" t="e">
        <f t="shared" si="1"/>
        <v>#DIV/0!</v>
      </c>
      <c r="I59" s="14">
        <v>7561350</v>
      </c>
      <c r="J59" s="15">
        <v>7560100</v>
      </c>
      <c r="K59" s="25">
        <f t="shared" si="2"/>
        <v>0.99983468560508371</v>
      </c>
      <c r="L59" s="14">
        <v>249865</v>
      </c>
      <c r="M59" s="15">
        <v>24987</v>
      </c>
      <c r="N59" s="25">
        <f t="shared" si="3"/>
        <v>0.10000200108058352</v>
      </c>
      <c r="O59" s="14">
        <v>0</v>
      </c>
      <c r="P59" s="15">
        <v>0</v>
      </c>
      <c r="Q59" s="25" t="e">
        <f t="shared" si="4"/>
        <v>#DIV/0!</v>
      </c>
      <c r="R59" s="14">
        <v>0</v>
      </c>
      <c r="S59" s="15">
        <v>0</v>
      </c>
      <c r="T59" s="25" t="e">
        <f t="shared" si="5"/>
        <v>#DIV/0!</v>
      </c>
      <c r="U59" s="14">
        <v>5114640</v>
      </c>
      <c r="V59" s="15">
        <v>1836079</v>
      </c>
      <c r="W59" s="25">
        <f t="shared" si="6"/>
        <v>0.35898499210110585</v>
      </c>
    </row>
    <row r="60" spans="1:23" ht="14.25" customHeight="1" x14ac:dyDescent="0.2">
      <c r="A60" s="12" t="s">
        <v>56</v>
      </c>
      <c r="B60" s="13" t="s">
        <v>90</v>
      </c>
      <c r="C60" s="14">
        <v>2052882754</v>
      </c>
      <c r="D60" s="15">
        <v>89290089</v>
      </c>
      <c r="E60" s="25">
        <f t="shared" si="0"/>
        <v>4.3494977404832345E-2</v>
      </c>
      <c r="F60" s="14">
        <v>0</v>
      </c>
      <c r="G60" s="15">
        <v>0</v>
      </c>
      <c r="H60" s="25" t="e">
        <f t="shared" si="1"/>
        <v>#DIV/0!</v>
      </c>
      <c r="I60" s="14">
        <v>3289984</v>
      </c>
      <c r="J60" s="15">
        <v>82131</v>
      </c>
      <c r="K60" s="25">
        <f t="shared" si="2"/>
        <v>2.4963951192467804E-2</v>
      </c>
      <c r="L60" s="14">
        <v>561969461</v>
      </c>
      <c r="M60" s="15">
        <v>12254378</v>
      </c>
      <c r="N60" s="25">
        <f t="shared" si="3"/>
        <v>2.1806128002389794E-2</v>
      </c>
      <c r="O60" s="14">
        <v>0</v>
      </c>
      <c r="P60" s="15">
        <v>0</v>
      </c>
      <c r="Q60" s="25" t="e">
        <f t="shared" si="4"/>
        <v>#DIV/0!</v>
      </c>
      <c r="R60" s="14">
        <v>0</v>
      </c>
      <c r="S60" s="15">
        <v>0</v>
      </c>
      <c r="T60" s="25" t="e">
        <f t="shared" si="5"/>
        <v>#DIV/0!</v>
      </c>
      <c r="U60" s="14">
        <v>0</v>
      </c>
      <c r="V60" s="15">
        <v>0</v>
      </c>
      <c r="W60" s="25" t="e">
        <f t="shared" si="6"/>
        <v>#DIV/0!</v>
      </c>
    </row>
    <row r="61" spans="1:23" ht="14.25" customHeight="1" x14ac:dyDescent="0.2">
      <c r="A61" s="12" t="s">
        <v>57</v>
      </c>
      <c r="B61" s="13" t="s">
        <v>90</v>
      </c>
      <c r="C61" s="14">
        <v>1126359172</v>
      </c>
      <c r="D61" s="15">
        <v>38245186</v>
      </c>
      <c r="E61" s="25">
        <f t="shared" si="0"/>
        <v>3.3954698421899118E-2</v>
      </c>
      <c r="F61" s="14">
        <v>0</v>
      </c>
      <c r="G61" s="15">
        <v>0</v>
      </c>
      <c r="H61" s="25" t="e">
        <f t="shared" si="1"/>
        <v>#DIV/0!</v>
      </c>
      <c r="I61" s="14">
        <v>0</v>
      </c>
      <c r="J61" s="15">
        <v>0</v>
      </c>
      <c r="K61" s="25" t="e">
        <f t="shared" si="2"/>
        <v>#DIV/0!</v>
      </c>
      <c r="L61" s="14">
        <v>962797</v>
      </c>
      <c r="M61" s="15">
        <v>96279</v>
      </c>
      <c r="N61" s="25">
        <f t="shared" si="3"/>
        <v>9.9999272951619089E-2</v>
      </c>
      <c r="O61" s="14">
        <v>0</v>
      </c>
      <c r="P61" s="15">
        <v>0</v>
      </c>
      <c r="Q61" s="25" t="e">
        <f t="shared" si="4"/>
        <v>#DIV/0!</v>
      </c>
      <c r="R61" s="14">
        <v>0</v>
      </c>
      <c r="S61" s="15">
        <v>0</v>
      </c>
      <c r="T61" s="25" t="e">
        <f t="shared" si="5"/>
        <v>#DIV/0!</v>
      </c>
      <c r="U61" s="14">
        <v>0</v>
      </c>
      <c r="V61" s="15">
        <v>0</v>
      </c>
      <c r="W61" s="25" t="e">
        <f t="shared" si="6"/>
        <v>#DIV/0!</v>
      </c>
    </row>
    <row r="62" spans="1:23" ht="14.25" customHeight="1" x14ac:dyDescent="0.2">
      <c r="A62" s="12" t="s">
        <v>58</v>
      </c>
      <c r="B62" s="13" t="s">
        <v>90</v>
      </c>
      <c r="C62" s="14">
        <v>2165847000</v>
      </c>
      <c r="D62" s="15">
        <v>26550200</v>
      </c>
      <c r="E62" s="25">
        <f t="shared" si="0"/>
        <v>1.225857597512659E-2</v>
      </c>
      <c r="F62" s="14">
        <v>0</v>
      </c>
      <c r="G62" s="15">
        <v>0</v>
      </c>
      <c r="H62" s="25" t="e">
        <f t="shared" si="1"/>
        <v>#DIV/0!</v>
      </c>
      <c r="I62" s="14">
        <v>0</v>
      </c>
      <c r="J62" s="15">
        <v>0</v>
      </c>
      <c r="K62" s="25" t="e">
        <f t="shared" si="2"/>
        <v>#DIV/0!</v>
      </c>
      <c r="L62" s="14">
        <v>1645805</v>
      </c>
      <c r="M62" s="15">
        <v>189447</v>
      </c>
      <c r="N62" s="25">
        <f t="shared" si="3"/>
        <v>0.11510901959831207</v>
      </c>
      <c r="O62" s="14">
        <v>0</v>
      </c>
      <c r="P62" s="15">
        <v>0</v>
      </c>
      <c r="Q62" s="25" t="e">
        <f t="shared" si="4"/>
        <v>#DIV/0!</v>
      </c>
      <c r="R62" s="14">
        <v>0</v>
      </c>
      <c r="S62" s="15">
        <v>0</v>
      </c>
      <c r="T62" s="25" t="e">
        <f t="shared" si="5"/>
        <v>#DIV/0!</v>
      </c>
      <c r="U62" s="14">
        <v>0</v>
      </c>
      <c r="V62" s="15">
        <v>0</v>
      </c>
      <c r="W62" s="25" t="e">
        <f t="shared" si="6"/>
        <v>#DIV/0!</v>
      </c>
    </row>
    <row r="63" spans="1:23" ht="14.25" customHeight="1" x14ac:dyDescent="0.2">
      <c r="A63" s="12" t="s">
        <v>59</v>
      </c>
      <c r="B63" s="13" t="s">
        <v>90</v>
      </c>
      <c r="C63" s="14">
        <v>360706171</v>
      </c>
      <c r="D63" s="15">
        <v>3484713</v>
      </c>
      <c r="E63" s="25">
        <f t="shared" si="0"/>
        <v>9.6608078268780161E-3</v>
      </c>
      <c r="F63" s="14">
        <v>0</v>
      </c>
      <c r="G63" s="15">
        <v>0</v>
      </c>
      <c r="H63" s="25" t="e">
        <f t="shared" si="1"/>
        <v>#DIV/0!</v>
      </c>
      <c r="I63" s="14">
        <v>0</v>
      </c>
      <c r="J63" s="15">
        <v>0</v>
      </c>
      <c r="K63" s="25" t="e">
        <f t="shared" si="2"/>
        <v>#DIV/0!</v>
      </c>
      <c r="L63" s="14">
        <v>9268</v>
      </c>
      <c r="M63" s="15">
        <v>9268</v>
      </c>
      <c r="N63" s="25">
        <f t="shared" si="3"/>
        <v>1</v>
      </c>
      <c r="O63" s="14">
        <v>0</v>
      </c>
      <c r="P63" s="15">
        <v>0</v>
      </c>
      <c r="Q63" s="25" t="e">
        <f t="shared" si="4"/>
        <v>#DIV/0!</v>
      </c>
      <c r="R63" s="14">
        <v>0</v>
      </c>
      <c r="S63" s="15">
        <v>0</v>
      </c>
      <c r="T63" s="25" t="e">
        <f t="shared" si="5"/>
        <v>#DIV/0!</v>
      </c>
      <c r="U63" s="14">
        <v>0</v>
      </c>
      <c r="V63" s="15">
        <v>0</v>
      </c>
      <c r="W63" s="25" t="e">
        <f t="shared" si="6"/>
        <v>#DIV/0!</v>
      </c>
    </row>
    <row r="64" spans="1:23" ht="14.25" customHeight="1" x14ac:dyDescent="0.2">
      <c r="A64" s="12" t="s">
        <v>60</v>
      </c>
      <c r="B64" s="13" t="s">
        <v>90</v>
      </c>
      <c r="C64" s="14">
        <v>801302060</v>
      </c>
      <c r="D64" s="15">
        <v>20620130</v>
      </c>
      <c r="E64" s="25">
        <f t="shared" si="0"/>
        <v>2.573327965736167E-2</v>
      </c>
      <c r="F64" s="14">
        <v>0</v>
      </c>
      <c r="G64" s="15">
        <v>0</v>
      </c>
      <c r="H64" s="25" t="e">
        <f t="shared" si="1"/>
        <v>#DIV/0!</v>
      </c>
      <c r="I64" s="14">
        <v>0</v>
      </c>
      <c r="J64" s="15">
        <v>0</v>
      </c>
      <c r="K64" s="25" t="e">
        <f t="shared" si="2"/>
        <v>#DIV/0!</v>
      </c>
      <c r="L64" s="14">
        <v>44114640</v>
      </c>
      <c r="M64" s="15">
        <v>4411470</v>
      </c>
      <c r="N64" s="25">
        <f t="shared" si="3"/>
        <v>0.10000013600927039</v>
      </c>
      <c r="O64" s="14">
        <v>0</v>
      </c>
      <c r="P64" s="15">
        <v>0</v>
      </c>
      <c r="Q64" s="25" t="e">
        <f t="shared" si="4"/>
        <v>#DIV/0!</v>
      </c>
      <c r="R64" s="14">
        <v>0</v>
      </c>
      <c r="S64" s="15">
        <v>0</v>
      </c>
      <c r="T64" s="25" t="e">
        <f t="shared" si="5"/>
        <v>#DIV/0!</v>
      </c>
      <c r="U64" s="14">
        <v>0</v>
      </c>
      <c r="V64" s="15">
        <v>0</v>
      </c>
      <c r="W64" s="25" t="e">
        <f t="shared" si="6"/>
        <v>#DIV/0!</v>
      </c>
    </row>
    <row r="65" spans="1:23" ht="14.25" customHeight="1" x14ac:dyDescent="0.2">
      <c r="A65" s="12" t="s">
        <v>61</v>
      </c>
      <c r="B65" s="13" t="s">
        <v>91</v>
      </c>
      <c r="C65" s="14">
        <v>601373470</v>
      </c>
      <c r="D65" s="15">
        <v>76749994</v>
      </c>
      <c r="E65" s="25">
        <f t="shared" si="0"/>
        <v>0.12762450927540916</v>
      </c>
      <c r="F65" s="14">
        <v>0</v>
      </c>
      <c r="G65" s="15">
        <v>0</v>
      </c>
      <c r="H65" s="25" t="e">
        <f t="shared" si="1"/>
        <v>#DIV/0!</v>
      </c>
      <c r="I65" s="14">
        <v>0</v>
      </c>
      <c r="J65" s="15">
        <v>0</v>
      </c>
      <c r="K65" s="25" t="e">
        <f t="shared" si="2"/>
        <v>#DIV/0!</v>
      </c>
      <c r="L65" s="14">
        <v>35579922</v>
      </c>
      <c r="M65" s="15">
        <v>3557992</v>
      </c>
      <c r="N65" s="25">
        <f t="shared" si="3"/>
        <v>9.9999994378852208E-2</v>
      </c>
      <c r="O65" s="14">
        <v>0</v>
      </c>
      <c r="P65" s="15">
        <v>0</v>
      </c>
      <c r="Q65" s="25" t="e">
        <f t="shared" si="4"/>
        <v>#DIV/0!</v>
      </c>
      <c r="R65" s="14">
        <v>0</v>
      </c>
      <c r="S65" s="15">
        <v>0</v>
      </c>
      <c r="T65" s="25" t="e">
        <f t="shared" si="5"/>
        <v>#DIV/0!</v>
      </c>
      <c r="U65" s="14">
        <v>0</v>
      </c>
      <c r="V65" s="15">
        <v>0</v>
      </c>
      <c r="W65" s="25" t="e">
        <f t="shared" si="6"/>
        <v>#DIV/0!</v>
      </c>
    </row>
    <row r="66" spans="1:23" ht="14.25" customHeight="1" x14ac:dyDescent="0.2">
      <c r="A66" s="12" t="s">
        <v>62</v>
      </c>
      <c r="B66" s="13" t="s">
        <v>90</v>
      </c>
      <c r="C66" s="14">
        <v>542081350</v>
      </c>
      <c r="D66" s="15">
        <v>80485610</v>
      </c>
      <c r="E66" s="25">
        <f t="shared" si="0"/>
        <v>0.14847515045481643</v>
      </c>
      <c r="F66" s="14">
        <v>0</v>
      </c>
      <c r="G66" s="15">
        <v>0</v>
      </c>
      <c r="H66" s="25" t="e">
        <f t="shared" si="1"/>
        <v>#DIV/0!</v>
      </c>
      <c r="I66" s="14">
        <v>8416170</v>
      </c>
      <c r="J66" s="15">
        <v>4350846</v>
      </c>
      <c r="K66" s="25">
        <f t="shared" si="2"/>
        <v>0.51696270393777688</v>
      </c>
      <c r="L66" s="14">
        <v>149485178</v>
      </c>
      <c r="M66" s="15">
        <v>16411187</v>
      </c>
      <c r="N66" s="25">
        <f t="shared" si="3"/>
        <v>0.10978471056173877</v>
      </c>
      <c r="O66" s="14">
        <v>0</v>
      </c>
      <c r="P66" s="15">
        <v>0</v>
      </c>
      <c r="Q66" s="25" t="e">
        <f t="shared" si="4"/>
        <v>#DIV/0!</v>
      </c>
      <c r="R66" s="14">
        <v>0</v>
      </c>
      <c r="S66" s="15">
        <v>0</v>
      </c>
      <c r="T66" s="25" t="e">
        <f t="shared" si="5"/>
        <v>#DIV/0!</v>
      </c>
      <c r="U66" s="14">
        <v>0</v>
      </c>
      <c r="V66" s="15">
        <v>0</v>
      </c>
      <c r="W66" s="25" t="e">
        <f t="shared" si="6"/>
        <v>#DIV/0!</v>
      </c>
    </row>
    <row r="67" spans="1:23" ht="14.25" customHeight="1" x14ac:dyDescent="0.2">
      <c r="A67" s="12" t="s">
        <v>63</v>
      </c>
      <c r="B67" s="13" t="s">
        <v>91</v>
      </c>
      <c r="C67" s="14">
        <v>428206291</v>
      </c>
      <c r="D67" s="15">
        <v>38208435</v>
      </c>
      <c r="E67" s="25">
        <f t="shared" si="0"/>
        <v>8.9229037039065831E-2</v>
      </c>
      <c r="F67" s="14">
        <v>0</v>
      </c>
      <c r="G67" s="15">
        <v>0</v>
      </c>
      <c r="H67" s="25" t="e">
        <f t="shared" si="1"/>
        <v>#DIV/0!</v>
      </c>
      <c r="I67" s="14">
        <v>0</v>
      </c>
      <c r="J67" s="15">
        <v>0</v>
      </c>
      <c r="K67" s="25" t="e">
        <f t="shared" si="2"/>
        <v>#DIV/0!</v>
      </c>
      <c r="L67" s="14">
        <v>844521</v>
      </c>
      <c r="M67" s="15">
        <v>84452</v>
      </c>
      <c r="N67" s="25">
        <f t="shared" si="3"/>
        <v>9.9999881589682205E-2</v>
      </c>
      <c r="O67" s="14">
        <v>0</v>
      </c>
      <c r="P67" s="15">
        <v>0</v>
      </c>
      <c r="Q67" s="25" t="e">
        <f t="shared" si="4"/>
        <v>#DIV/0!</v>
      </c>
      <c r="R67" s="14">
        <v>0</v>
      </c>
      <c r="S67" s="15">
        <v>0</v>
      </c>
      <c r="T67" s="25" t="e">
        <f t="shared" si="5"/>
        <v>#DIV/0!</v>
      </c>
      <c r="U67" s="14">
        <v>0</v>
      </c>
      <c r="V67" s="15">
        <v>0</v>
      </c>
      <c r="W67" s="25" t="e">
        <f t="shared" si="6"/>
        <v>#DIV/0!</v>
      </c>
    </row>
    <row r="68" spans="1:23" ht="14.25" customHeight="1" x14ac:dyDescent="0.2">
      <c r="A68" s="12" t="s">
        <v>64</v>
      </c>
      <c r="B68" s="13" t="s">
        <v>90</v>
      </c>
      <c r="C68" s="14">
        <v>1372657933</v>
      </c>
      <c r="D68" s="15">
        <v>42506215</v>
      </c>
      <c r="E68" s="25">
        <f t="shared" si="0"/>
        <v>3.0966356568603314E-2</v>
      </c>
      <c r="F68" s="14">
        <v>0</v>
      </c>
      <c r="G68" s="15">
        <v>0</v>
      </c>
      <c r="H68" s="25" t="e">
        <f t="shared" si="1"/>
        <v>#DIV/0!</v>
      </c>
      <c r="I68" s="14">
        <v>2290073</v>
      </c>
      <c r="J68" s="15">
        <v>3232</v>
      </c>
      <c r="K68" s="25">
        <f t="shared" si="2"/>
        <v>1.4113087224730391E-3</v>
      </c>
      <c r="L68" s="14">
        <v>72560525</v>
      </c>
      <c r="M68" s="15">
        <v>7254745</v>
      </c>
      <c r="N68" s="25">
        <f t="shared" si="3"/>
        <v>9.9981980560366668E-2</v>
      </c>
      <c r="O68" s="14">
        <v>0</v>
      </c>
      <c r="P68" s="15">
        <v>0</v>
      </c>
      <c r="Q68" s="25" t="e">
        <f t="shared" si="4"/>
        <v>#DIV/0!</v>
      </c>
      <c r="R68" s="14">
        <v>0</v>
      </c>
      <c r="S68" s="15">
        <v>0</v>
      </c>
      <c r="T68" s="25" t="e">
        <f t="shared" si="5"/>
        <v>#DIV/0!</v>
      </c>
      <c r="U68" s="14">
        <v>0</v>
      </c>
      <c r="V68" s="15">
        <v>0</v>
      </c>
      <c r="W68" s="25" t="e">
        <f t="shared" si="6"/>
        <v>#DIV/0!</v>
      </c>
    </row>
    <row r="69" spans="1:23" ht="14.25" customHeight="1" x14ac:dyDescent="0.2">
      <c r="A69" s="12" t="s">
        <v>65</v>
      </c>
      <c r="B69" s="13" t="s">
        <v>91</v>
      </c>
      <c r="C69" s="14">
        <v>353112748</v>
      </c>
      <c r="D69" s="15">
        <v>21223573</v>
      </c>
      <c r="E69" s="25">
        <f t="shared" si="0"/>
        <v>6.0104239000739787E-2</v>
      </c>
      <c r="F69" s="14">
        <v>0</v>
      </c>
      <c r="G69" s="15">
        <v>0</v>
      </c>
      <c r="H69" s="25" t="e">
        <f t="shared" si="1"/>
        <v>#DIV/0!</v>
      </c>
      <c r="I69" s="14">
        <v>0</v>
      </c>
      <c r="J69" s="15">
        <v>0</v>
      </c>
      <c r="K69" s="25" t="e">
        <f t="shared" si="2"/>
        <v>#DIV/0!</v>
      </c>
      <c r="L69" s="14">
        <v>5443954</v>
      </c>
      <c r="M69" s="15">
        <v>1088789</v>
      </c>
      <c r="N69" s="25">
        <f t="shared" si="3"/>
        <v>0.19999966935797034</v>
      </c>
      <c r="O69" s="14">
        <v>0</v>
      </c>
      <c r="P69" s="15">
        <v>0</v>
      </c>
      <c r="Q69" s="25" t="e">
        <f t="shared" si="4"/>
        <v>#DIV/0!</v>
      </c>
      <c r="R69" s="14">
        <v>0</v>
      </c>
      <c r="S69" s="15">
        <v>0</v>
      </c>
      <c r="T69" s="25" t="e">
        <f t="shared" si="5"/>
        <v>#DIV/0!</v>
      </c>
      <c r="U69" s="14">
        <v>0</v>
      </c>
      <c r="V69" s="15">
        <v>0</v>
      </c>
      <c r="W69" s="25" t="e">
        <f t="shared" si="6"/>
        <v>#DIV/0!</v>
      </c>
    </row>
    <row r="70" spans="1:23" ht="14.25" customHeight="1" x14ac:dyDescent="0.2">
      <c r="A70" s="12" t="s">
        <v>66</v>
      </c>
      <c r="B70" s="13" t="s">
        <v>90</v>
      </c>
      <c r="C70" s="14">
        <v>861036186</v>
      </c>
      <c r="D70" s="15">
        <v>32071010</v>
      </c>
      <c r="E70" s="25">
        <f>D70/C70</f>
        <v>3.7246994402160935E-2</v>
      </c>
      <c r="F70" s="14">
        <v>0</v>
      </c>
      <c r="G70" s="15">
        <v>0</v>
      </c>
      <c r="H70" s="25" t="e">
        <f>G70/F70</f>
        <v>#DIV/0!</v>
      </c>
      <c r="I70" s="14">
        <v>0</v>
      </c>
      <c r="J70" s="15">
        <v>0</v>
      </c>
      <c r="K70" s="25" t="e">
        <f>J70/I70</f>
        <v>#DIV/0!</v>
      </c>
      <c r="L70" s="14">
        <v>83929856</v>
      </c>
      <c r="M70" s="15">
        <v>16741918</v>
      </c>
      <c r="N70" s="25">
        <f>M70/L70</f>
        <v>0.19947511884209596</v>
      </c>
      <c r="O70" s="14">
        <v>0</v>
      </c>
      <c r="P70" s="15">
        <v>0</v>
      </c>
      <c r="Q70" s="25" t="e">
        <f>P70/O70</f>
        <v>#DIV/0!</v>
      </c>
      <c r="R70" s="14">
        <v>0</v>
      </c>
      <c r="S70" s="15">
        <v>0</v>
      </c>
      <c r="T70" s="25" t="e">
        <f>S70/R70</f>
        <v>#DIV/0!</v>
      </c>
      <c r="U70" s="14">
        <v>0</v>
      </c>
      <c r="V70" s="15">
        <v>0</v>
      </c>
      <c r="W70" s="25" t="e">
        <f>V70/U70</f>
        <v>#DIV/0!</v>
      </c>
    </row>
    <row r="71" spans="1:23" ht="14.25" customHeight="1" x14ac:dyDescent="0.2">
      <c r="A71" s="12" t="s">
        <v>67</v>
      </c>
      <c r="B71" s="13" t="s">
        <v>91</v>
      </c>
      <c r="C71" s="14">
        <v>413529448</v>
      </c>
      <c r="D71" s="15">
        <v>39847087</v>
      </c>
      <c r="E71" s="25">
        <f>D71/C71</f>
        <v>9.6358523420078182E-2</v>
      </c>
      <c r="F71" s="14">
        <v>0</v>
      </c>
      <c r="G71" s="15">
        <v>0</v>
      </c>
      <c r="H71" s="25" t="e">
        <f>G71/F71</f>
        <v>#DIV/0!</v>
      </c>
      <c r="I71" s="14">
        <v>0</v>
      </c>
      <c r="J71" s="15">
        <v>0</v>
      </c>
      <c r="K71" s="25" t="e">
        <f>J71/I71</f>
        <v>#DIV/0!</v>
      </c>
      <c r="L71" s="14">
        <v>0</v>
      </c>
      <c r="M71" s="15">
        <v>0</v>
      </c>
      <c r="N71" s="25" t="e">
        <f>M71/L71</f>
        <v>#DIV/0!</v>
      </c>
      <c r="O71" s="14">
        <v>0</v>
      </c>
      <c r="P71" s="15">
        <v>0</v>
      </c>
      <c r="Q71" s="25" t="e">
        <f>P71/O71</f>
        <v>#DIV/0!</v>
      </c>
      <c r="R71" s="14">
        <v>0</v>
      </c>
      <c r="S71" s="15">
        <v>0</v>
      </c>
      <c r="T71" s="25" t="e">
        <f>S71/R71</f>
        <v>#DIV/0!</v>
      </c>
      <c r="U71" s="14">
        <v>0</v>
      </c>
      <c r="V71" s="15">
        <v>0</v>
      </c>
      <c r="W71" s="25" t="e">
        <f>V71/U71</f>
        <v>#DIV/0!</v>
      </c>
    </row>
    <row r="72" spans="1:23" ht="14.25" customHeight="1" x14ac:dyDescent="0.2">
      <c r="A72" s="12"/>
      <c r="B72" s="13"/>
      <c r="C72" s="14"/>
      <c r="D72" s="15"/>
      <c r="E72" s="26"/>
      <c r="F72" s="14"/>
      <c r="G72" s="15"/>
      <c r="H72" s="26"/>
      <c r="I72" s="14"/>
      <c r="J72" s="15"/>
      <c r="K72" s="26"/>
      <c r="L72" s="14"/>
      <c r="M72" s="15"/>
      <c r="N72" s="26"/>
      <c r="O72" s="14"/>
      <c r="P72" s="15"/>
      <c r="Q72" s="26"/>
      <c r="R72" s="14"/>
      <c r="S72" s="15"/>
      <c r="T72" s="26"/>
      <c r="U72" s="14"/>
      <c r="V72" s="15"/>
      <c r="W72" s="26"/>
    </row>
    <row r="73" spans="1:23" ht="14.25" customHeight="1" thickBot="1" x14ac:dyDescent="0.3">
      <c r="A73" s="21" t="s">
        <v>81</v>
      </c>
      <c r="B73" s="24"/>
      <c r="C73" s="23">
        <f>SUM(C5:C71)</f>
        <v>93951287468</v>
      </c>
      <c r="D73" s="22">
        <f>SUM(D5:D71)</f>
        <v>5018534130</v>
      </c>
      <c r="E73" s="27">
        <f>D73/C73</f>
        <v>5.3416342290246131E-2</v>
      </c>
      <c r="F73" s="23">
        <f>SUM(F5:F71)</f>
        <v>0</v>
      </c>
      <c r="G73" s="22">
        <f>SUM(G5:G71)</f>
        <v>0</v>
      </c>
      <c r="H73" s="27">
        <v>0</v>
      </c>
      <c r="I73" s="23">
        <f>SUM(I5:I71)</f>
        <v>120172994</v>
      </c>
      <c r="J73" s="22">
        <f>SUM(J5:J71)</f>
        <v>27363705</v>
      </c>
      <c r="K73" s="27">
        <f>J73/I73</f>
        <v>0.22770261511500661</v>
      </c>
      <c r="L73" s="23">
        <f>SUM(L5:L71)</f>
        <v>6675638778</v>
      </c>
      <c r="M73" s="22">
        <f>SUM(M5:M71)</f>
        <v>376531630</v>
      </c>
      <c r="N73" s="27">
        <f>M73/L73</f>
        <v>5.6403835276540783E-2</v>
      </c>
      <c r="O73" s="23">
        <f>SUM(O5:O71)</f>
        <v>2781305016</v>
      </c>
      <c r="P73" s="22">
        <f>SUM(P5:P71)</f>
        <v>2781305016</v>
      </c>
      <c r="Q73" s="27">
        <f>P73/O73</f>
        <v>1</v>
      </c>
      <c r="R73" s="23">
        <f>SUM(R5:R71)</f>
        <v>0</v>
      </c>
      <c r="S73" s="22">
        <f>SUM(S5:S71)</f>
        <v>0</v>
      </c>
      <c r="T73" s="27">
        <v>0</v>
      </c>
      <c r="U73" s="23">
        <f>SUM(U5:U71)</f>
        <v>1014713240</v>
      </c>
      <c r="V73" s="22">
        <f>SUM(V5:V71)</f>
        <v>611894370</v>
      </c>
      <c r="W73" s="27">
        <f>V73/U73</f>
        <v>0.60302196313117984</v>
      </c>
    </row>
    <row r="75" spans="1:23" x14ac:dyDescent="0.2">
      <c r="A75" s="16" t="s">
        <v>92</v>
      </c>
    </row>
    <row r="77" spans="1:23" x14ac:dyDescent="0.2">
      <c r="C77" s="17"/>
    </row>
    <row r="78" spans="1:23" x14ac:dyDescent="0.2">
      <c r="L78" s="20"/>
    </row>
    <row r="81" spans="4:4" x14ac:dyDescent="0.2">
      <c r="D81" s="2" t="s">
        <v>89</v>
      </c>
    </row>
  </sheetData>
  <phoneticPr fontId="0" type="noConversion"/>
  <conditionalFormatting sqref="A75">
    <cfRule type="expression" dxfId="1" priority="8" stopIfTrue="1">
      <formula>MOD(ROW(),5)=1</formula>
    </cfRule>
  </conditionalFormatting>
  <conditionalFormatting sqref="A4:W73">
    <cfRule type="expression" dxfId="0" priority="1" stopIfTrue="1">
      <formula>MOD(ROW(),3)=1</formula>
    </cfRule>
  </conditionalFormatting>
  <pageMargins left="0.75" right="0.75" top="1" bottom="1" header="0.5" footer="0.5"/>
  <pageSetup orientation="portrait" r:id="rId1"/>
  <ignoredErrors>
    <ignoredError sqref="Q73:S73 O73:P73 L73:M73 U73:W73 E73:G73 N73 I73:K73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E8CCF48F7F21843AAD247617866AB0F" ma:contentTypeVersion="26" ma:contentTypeDescription="Create a new document." ma:contentTypeScope="" ma:versionID="035bff02668bf00af84ba8f60763016b">
  <xsd:schema xmlns:xsd="http://www.w3.org/2001/XMLSchema" xmlns:xs="http://www.w3.org/2001/XMLSchema" xmlns:p="http://schemas.microsoft.com/office/2006/metadata/properties" xmlns:ns1="http://schemas.microsoft.com/sharepoint/v3" xmlns:ns2="971ecb86-dbcb-4cad-aa0a-8e3edd121c88" targetNamespace="http://schemas.microsoft.com/office/2006/metadata/properties" ma:root="true" ma:fieldsID="4eb80cc09e6d4e7765fe98acf63822e8" ns1:_="" ns2:_="">
    <xsd:import namespace="http://schemas.microsoft.com/sharepoint/v3"/>
    <xsd:import namespace="971ecb86-dbcb-4cad-aa0a-8e3edd121c88"/>
    <xsd:element name="properties">
      <xsd:complexType>
        <xsd:sequence>
          <xsd:element name="documentManagement">
            <xsd:complexType>
              <xsd:all>
                <xsd:element ref="ns2:DocumentName" minOccurs="0"/>
                <xsd:element ref="ns2:Web_x0020_Category" minOccurs="0"/>
                <xsd:element ref="ns2:DocumentDescription" minOccurs="0"/>
                <xsd:element ref="ns2:Forms_Description" minOccurs="0"/>
                <xsd:element ref="ns2:Review_x0020_Frequency_x0020_Period" minOccurs="0"/>
                <xsd:element ref="ns2:Review_x0020_Frequency_x0020_by_x0020_Month" minOccurs="0"/>
                <xsd:element ref="ns2:Legal_x0020_Review_x0020_Date" minOccurs="0"/>
                <xsd:element ref="ns2:Language_x0020_Review_x0020_Date" minOccurs="0"/>
                <xsd:element ref="ns2:Date_x0020_last_x0020_reviewed" minOccurs="0"/>
                <xsd:element ref="ns2:Is_x0020_this_x0020_Legally_x0020_required_x003f_" minOccurs="0"/>
                <xsd:element ref="ns2:Notes0" minOccurs="0"/>
                <xsd:element ref="ns2:Automated_x0020_Content" minOccurs="0"/>
                <xsd:element ref="ns2:statutesRulesPolicies" minOccurs="0"/>
                <xsd:element ref="ns2:Historical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6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 ma:readOnly="false">
      <xsd:simpleType>
        <xsd:restriction base="dms:Unknown"/>
      </xsd:simpleType>
    </xsd:element>
    <xsd:element name="PublishingExpirationDate" ma:index="17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 ma:readOnly="fals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1ecb86-dbcb-4cad-aa0a-8e3edd121c88" elementFormDefault="qualified">
    <xsd:import namespace="http://schemas.microsoft.com/office/2006/documentManagement/types"/>
    <xsd:import namespace="http://schemas.microsoft.com/office/infopath/2007/PartnerControls"/>
    <xsd:element name="DocumentName" ma:index="2" nillable="true" ma:displayName="Document" ma:description="This is the formatted name of the document and MUST be filled out for all documents." ma:internalName="DocumentName" ma:readOnly="false">
      <xsd:simpleType>
        <xsd:restriction base="dms:Text">
          <xsd:maxLength value="255"/>
        </xsd:restriction>
      </xsd:simpleType>
    </xsd:element>
    <xsd:element name="Web_x0020_Category" ma:index="3" nillable="true" ma:displayName="Web Category" ma:list="{68a30688-8426-42e5-bc98-ed9a40a81362}" ma:internalName="Web_x0020_Category" ma:readOnly="false" ma:showField="Title">
      <xsd:simpleType>
        <xsd:restriction base="dms:Lookup"/>
      </xsd:simpleType>
    </xsd:element>
    <xsd:element name="DocumentDescription" ma:index="4" nillable="true" ma:displayName="Description" ma:description="If this document is meant to appear on the forms page you MUST fill in the &quot;Forms Description&quot; field as well as this one." ma:internalName="DocumentDescription" ma:readOnly="false">
      <xsd:simpleType>
        <xsd:restriction base="dms:Text">
          <xsd:maxLength value="255"/>
        </xsd:restriction>
      </xsd:simpleType>
    </xsd:element>
    <xsd:element name="Forms_Description" ma:index="5" nillable="true" ma:displayName="Forms_Description" ma:internalName="Forms_Description" ma:readOnly="false">
      <xsd:simpleType>
        <xsd:restriction base="dms:Text">
          <xsd:maxLength value="255"/>
        </xsd:restriction>
      </xsd:simpleType>
    </xsd:element>
    <xsd:element name="Review_x0020_Frequency_x0020_Period" ma:index="6" nillable="true" ma:displayName="Review Frequency Period" ma:default="Annually" ma:description="How often should this content be reviewed by the Content Owner?" ma:format="Dropdown" ma:internalName="Review_x0020_Frequency_x0020_Period" ma:readOnly="false">
      <xsd:simpleType>
        <xsd:restriction base="dms:Choice">
          <xsd:enumeration value="Monthly"/>
          <xsd:enumeration value="Quarterly"/>
          <xsd:enumeration value="Semi-Annually"/>
          <xsd:enumeration value="Annually"/>
          <xsd:enumeration value="None"/>
        </xsd:restriction>
      </xsd:simpleType>
    </xsd:element>
    <xsd:element name="Review_x0020_Frequency_x0020_by_x0020_Month" ma:index="7" nillable="true" ma:displayName="Review Frequency by Month" ma:internalName="Review_x0020_Frequency_x0020_by_x0020_Month" ma:readOnly="fals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January"/>
                    <xsd:enumeration value="February"/>
                    <xsd:enumeration value="March"/>
                    <xsd:enumeration value="April"/>
                    <xsd:enumeration value="May"/>
                    <xsd:enumeration value="June"/>
                    <xsd:enumeration value="July"/>
                    <xsd:enumeration value="August"/>
                    <xsd:enumeration value="September"/>
                    <xsd:enumeration value="October"/>
                    <xsd:enumeration value="November"/>
                    <xsd:enumeration value="December"/>
                  </xsd:restriction>
                </xsd:simpleType>
              </xsd:element>
            </xsd:sequence>
          </xsd:extension>
        </xsd:complexContent>
      </xsd:complexType>
    </xsd:element>
    <xsd:element name="Legal_x0020_Review_x0020_Date" ma:index="8" nillable="true" ma:displayName="Legal Review Date" ma:format="DateOnly" ma:internalName="Legal_x0020_Review_x0020_Date" ma:readOnly="false">
      <xsd:simpleType>
        <xsd:restriction base="dms:DateTime"/>
      </xsd:simpleType>
    </xsd:element>
    <xsd:element name="Language_x0020_Review_x0020_Date" ma:index="9" nillable="true" ma:displayName="Language Review Date" ma:description="Date of last Language Review" ma:format="DateOnly" ma:internalName="Language_x0020_Review_x0020_Date" ma:readOnly="false">
      <xsd:simpleType>
        <xsd:restriction base="dms:DateTime"/>
      </xsd:simpleType>
    </xsd:element>
    <xsd:element name="Date_x0020_last_x0020_reviewed" ma:index="10" nillable="true" ma:displayName="Date last reviewed" ma:description="The date the document was last reviewed by content owner." ma:format="DateOnly" ma:internalName="Date_x0020_last_x0020_reviewed" ma:readOnly="false">
      <xsd:simpleType>
        <xsd:restriction base="dms:DateTime"/>
      </xsd:simpleType>
    </xsd:element>
    <xsd:element name="Is_x0020_this_x0020_Legally_x0020_required_x003f_" ma:index="11" nillable="true" ma:displayName="Is this Legally required?" ma:default="No" ma:format="Dropdown" ma:internalName="Is_x0020_this_x0020_Legally_x0020_required_x003f_" ma:readOnly="false">
      <xsd:simpleType>
        <xsd:restriction base="dms:Choice">
          <xsd:enumeration value="Yes"/>
          <xsd:enumeration value="No"/>
        </xsd:restriction>
      </xsd:simpleType>
    </xsd:element>
    <xsd:element name="Notes0" ma:index="12" nillable="true" ma:displayName="Notes" ma:internalName="Notes0" ma:readOnly="false">
      <xsd:simpleType>
        <xsd:restriction base="dms:Note">
          <xsd:maxLength value="255"/>
        </xsd:restriction>
      </xsd:simpleType>
    </xsd:element>
    <xsd:element name="Automated_x0020_Content" ma:index="13" nillable="true" ma:displayName="Automated Content" ma:default="No" ma:format="Dropdown" ma:internalName="Automated_x0020_Content" ma:readOnly="false">
      <xsd:simpleType>
        <xsd:restriction base="dms:Choice">
          <xsd:enumeration value="Yes"/>
          <xsd:enumeration value="No"/>
        </xsd:restriction>
      </xsd:simpleType>
    </xsd:element>
    <xsd:element name="statutesRulesPolicies" ma:index="14" nillable="true" ma:displayName="statutesRulesPolicies" ma:description="This column contains the statutes, rules, or policy that governs" ma:list="{17a373b7-8334-4f0f-90d4-3ea48205243f}" ma:internalName="statutesRulesPolicies" ma:readOnly="false" ma:showField="Titl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Historical" ma:index="15" nillable="true" ma:displayName="Historical" ma:default="No" ma:description="If this is checked as yes, it doesn't need to be reviewed annually." ma:format="Dropdown" ma:internalName="Historical" ma:readOnly="false">
      <xsd:simpleType>
        <xsd:restriction base="dms:Choice">
          <xsd:enumeration value="Yes"/>
          <xsd:enumeration value="No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9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Historical xmlns="971ecb86-dbcb-4cad-aa0a-8e3edd121c88" xsi:nil="true"/>
    <Forms_Description xmlns="971ecb86-dbcb-4cad-aa0a-8e3edd121c88" xsi:nil="true"/>
    <Review_x0020_Frequency_x0020_Period xmlns="971ecb86-dbcb-4cad-aa0a-8e3edd121c88" xsi:nil="true"/>
    <Language_x0020_Review_x0020_Date xmlns="971ecb86-dbcb-4cad-aa0a-8e3edd121c88" xsi:nil="true"/>
    <statutesRulesPolicies xmlns="971ecb86-dbcb-4cad-aa0a-8e3edd121c88"/>
    <Is_x0020_this_x0020_Legally_x0020_required_x003f_ xmlns="971ecb86-dbcb-4cad-aa0a-8e3edd121c88" xsi:nil="true"/>
    <DocumentName xmlns="971ecb86-dbcb-4cad-aa0a-8e3edd121c88" xsi:nil="true"/>
    <Web_x0020_Category xmlns="971ecb86-dbcb-4cad-aa0a-8e3edd121c88" xsi:nil="true"/>
    <PublishingExpirationDate xmlns="http://schemas.microsoft.com/sharepoint/v3" xsi:nil="true"/>
    <Notes0 xmlns="971ecb86-dbcb-4cad-aa0a-8e3edd121c88" xsi:nil="true"/>
    <PublishingStartDate xmlns="http://schemas.microsoft.com/sharepoint/v3" xsi:nil="true"/>
    <DocumentDescription xmlns="971ecb86-dbcb-4cad-aa0a-8e3edd121c88" xsi:nil="true"/>
    <Review_x0020_Frequency_x0020_by_x0020_Month xmlns="971ecb86-dbcb-4cad-aa0a-8e3edd121c88"/>
    <Date_x0020_last_x0020_reviewed xmlns="971ecb86-dbcb-4cad-aa0a-8e3edd121c88" xsi:nil="true"/>
    <Legal_x0020_Review_x0020_Date xmlns="971ecb86-dbcb-4cad-aa0a-8e3edd121c88" xsi:nil="true"/>
    <Automated_x0020_Content xmlns="971ecb86-dbcb-4cad-aa0a-8e3edd121c88" xsi:nil="true"/>
  </documentManagement>
</p:properties>
</file>

<file path=customXml/itemProps1.xml><?xml version="1.0" encoding="utf-8"?>
<ds:datastoreItem xmlns:ds="http://schemas.openxmlformats.org/officeDocument/2006/customXml" ds:itemID="{4A343745-50DC-4C6A-B6C1-72FA09469191}"/>
</file>

<file path=customXml/itemProps2.xml><?xml version="1.0" encoding="utf-8"?>
<ds:datastoreItem xmlns:ds="http://schemas.openxmlformats.org/officeDocument/2006/customXml" ds:itemID="{716F4CC2-B3B3-4380-B2ED-FACA6B791C28}"/>
</file>

<file path=customXml/itemProps3.xml><?xml version="1.0" encoding="utf-8"?>
<ds:datastoreItem xmlns:ds="http://schemas.openxmlformats.org/officeDocument/2006/customXml" ds:itemID="{A2A065B3-5CF6-4850-A563-D5AC5F4F0ED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Report Index</vt:lpstr>
      <vt:lpstr>Classified Use Report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Florida Dept. of Revenue</dc:creator>
  <cp:lastModifiedBy>Allison Kever</cp:lastModifiedBy>
  <dcterms:created xsi:type="dcterms:W3CDTF">2011-02-14T20:06:30Z</dcterms:created>
  <dcterms:modified xsi:type="dcterms:W3CDTF">2024-11-07T18:26:05Z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0x010100FE8CCF48F7F21843AAD247617866AB0F</vt:lpwstr>
  </property>
</Properties>
</file>