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Final\Drafts\"/>
    </mc:Choice>
  </mc:AlternateContent>
  <xr:revisionPtr revIDLastSave="0" documentId="13_ncr:1_{99962485-E751-42E7-9FFC-3A55AC253083}" xr6:coauthVersionLast="47" xr6:coauthVersionMax="47" xr10:uidLastSave="{00000000-0000-0000-0000-000000000000}"/>
  <bookViews>
    <workbookView xWindow="-120" yWindow="-120" windowWidth="20730" windowHeight="11160" tabRatio="692" xr2:uid="{00000000-000D-0000-FFFF-FFFF00000000}"/>
  </bookViews>
  <sheets>
    <sheet name="Report Index" sheetId="1" r:id="rId1"/>
    <sheet name="Total Exemption Value by Type" sheetId="2" r:id="rId2"/>
    <sheet name="Real Exemption Value by Type" sheetId="6" r:id="rId3"/>
    <sheet name="Personal Property by Type" sheetId="4" r:id="rId4"/>
    <sheet name="3-Year Homestead Comparison" sheetId="3" r:id="rId5"/>
  </sheets>
  <definedNames>
    <definedName name="_xlnm._FilterDatabase" localSheetId="0" hidden="1">'Report Index'!$A$2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4" l="1"/>
  <c r="R5" i="6"/>
  <c r="K5" i="4" l="1"/>
  <c r="L5" i="4" s="1"/>
  <c r="E73" i="3"/>
  <c r="I73" i="4"/>
  <c r="K6" i="4"/>
  <c r="L6" i="4" s="1"/>
  <c r="K7" i="4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39" i="4"/>
  <c r="L39" i="4" s="1"/>
  <c r="K40" i="4"/>
  <c r="L40" i="4" s="1"/>
  <c r="K41" i="4"/>
  <c r="L41" i="4" s="1"/>
  <c r="K42" i="4"/>
  <c r="L42" i="4" s="1"/>
  <c r="K43" i="4"/>
  <c r="L43" i="4" s="1"/>
  <c r="K44" i="4"/>
  <c r="L44" i="4" s="1"/>
  <c r="K45" i="4"/>
  <c r="L45" i="4" s="1"/>
  <c r="K46" i="4"/>
  <c r="L46" i="4" s="1"/>
  <c r="K47" i="4"/>
  <c r="L47" i="4" s="1"/>
  <c r="K48" i="4"/>
  <c r="L48" i="4" s="1"/>
  <c r="K49" i="4"/>
  <c r="L49" i="4" s="1"/>
  <c r="K50" i="4"/>
  <c r="L50" i="4" s="1"/>
  <c r="K51" i="4"/>
  <c r="L51" i="4" s="1"/>
  <c r="K52" i="4"/>
  <c r="L52" i="4" s="1"/>
  <c r="K53" i="4"/>
  <c r="L53" i="4" s="1"/>
  <c r="K54" i="4"/>
  <c r="L54" i="4" s="1"/>
  <c r="K55" i="4"/>
  <c r="L55" i="4" s="1"/>
  <c r="K56" i="4"/>
  <c r="L56" i="4" s="1"/>
  <c r="L57" i="4"/>
  <c r="K58" i="4"/>
  <c r="L58" i="4" s="1"/>
  <c r="K59" i="4"/>
  <c r="L59" i="4" s="1"/>
  <c r="K60" i="4"/>
  <c r="L60" i="4" s="1"/>
  <c r="K61" i="4"/>
  <c r="L61" i="4" s="1"/>
  <c r="K62" i="4"/>
  <c r="L62" i="4" s="1"/>
  <c r="K63" i="4"/>
  <c r="L63" i="4" s="1"/>
  <c r="K64" i="4"/>
  <c r="L64" i="4" s="1"/>
  <c r="K65" i="4"/>
  <c r="L65" i="4" s="1"/>
  <c r="K66" i="4"/>
  <c r="L66" i="4" s="1"/>
  <c r="K67" i="4"/>
  <c r="L67" i="4" s="1"/>
  <c r="K68" i="4"/>
  <c r="L68" i="4" s="1"/>
  <c r="K69" i="4"/>
  <c r="L69" i="4" s="1"/>
  <c r="K70" i="4"/>
  <c r="L70" i="4" s="1"/>
  <c r="K71" i="4"/>
  <c r="L71" i="4" s="1"/>
  <c r="R6" i="6"/>
  <c r="S6" i="6" s="1"/>
  <c r="R7" i="6"/>
  <c r="S7" i="6" s="1"/>
  <c r="R8" i="6"/>
  <c r="S8" i="6" s="1"/>
  <c r="R9" i="6"/>
  <c r="S9" i="6" s="1"/>
  <c r="R10" i="6"/>
  <c r="S10" i="6" s="1"/>
  <c r="R11" i="6"/>
  <c r="S11" i="6" s="1"/>
  <c r="R12" i="6"/>
  <c r="S12" i="6" s="1"/>
  <c r="R13" i="6"/>
  <c r="S13" i="6" s="1"/>
  <c r="R14" i="6"/>
  <c r="S14" i="6" s="1"/>
  <c r="R15" i="6"/>
  <c r="S15" i="6" s="1"/>
  <c r="R16" i="6"/>
  <c r="S16" i="6" s="1"/>
  <c r="R17" i="6"/>
  <c r="S17" i="6" s="1"/>
  <c r="R18" i="6"/>
  <c r="S18" i="6" s="1"/>
  <c r="R19" i="6"/>
  <c r="S19" i="6" s="1"/>
  <c r="R20" i="6"/>
  <c r="S20" i="6" s="1"/>
  <c r="R21" i="6"/>
  <c r="S21" i="6" s="1"/>
  <c r="R22" i="6"/>
  <c r="S22" i="6" s="1"/>
  <c r="R23" i="6"/>
  <c r="S23" i="6" s="1"/>
  <c r="R24" i="6"/>
  <c r="S24" i="6" s="1"/>
  <c r="R25" i="6"/>
  <c r="S25" i="6" s="1"/>
  <c r="R26" i="6"/>
  <c r="S26" i="6" s="1"/>
  <c r="R27" i="6"/>
  <c r="S27" i="6" s="1"/>
  <c r="R28" i="6"/>
  <c r="S28" i="6" s="1"/>
  <c r="R29" i="6"/>
  <c r="S29" i="6" s="1"/>
  <c r="R30" i="6"/>
  <c r="S30" i="6" s="1"/>
  <c r="R31" i="6"/>
  <c r="S31" i="6" s="1"/>
  <c r="R32" i="6"/>
  <c r="S32" i="6" s="1"/>
  <c r="R33" i="6"/>
  <c r="S33" i="6" s="1"/>
  <c r="R34" i="6"/>
  <c r="S34" i="6" s="1"/>
  <c r="R35" i="6"/>
  <c r="S35" i="6" s="1"/>
  <c r="R36" i="6"/>
  <c r="S36" i="6" s="1"/>
  <c r="R37" i="6"/>
  <c r="S37" i="6" s="1"/>
  <c r="R38" i="6"/>
  <c r="S38" i="6" s="1"/>
  <c r="R39" i="6"/>
  <c r="S39" i="6" s="1"/>
  <c r="R40" i="6"/>
  <c r="S40" i="6" s="1"/>
  <c r="R41" i="6"/>
  <c r="S41" i="6" s="1"/>
  <c r="R42" i="6"/>
  <c r="S42" i="6" s="1"/>
  <c r="R43" i="6"/>
  <c r="S43" i="6" s="1"/>
  <c r="R44" i="6"/>
  <c r="S44" i="6" s="1"/>
  <c r="R45" i="6"/>
  <c r="S45" i="6" s="1"/>
  <c r="R46" i="6"/>
  <c r="S46" i="6" s="1"/>
  <c r="R47" i="6"/>
  <c r="S47" i="6" s="1"/>
  <c r="R48" i="6"/>
  <c r="S48" i="6" s="1"/>
  <c r="R49" i="6"/>
  <c r="S49" i="6" s="1"/>
  <c r="R50" i="6"/>
  <c r="S50" i="6" s="1"/>
  <c r="R51" i="6"/>
  <c r="S51" i="6" s="1"/>
  <c r="R52" i="6"/>
  <c r="S52" i="6" s="1"/>
  <c r="R53" i="6"/>
  <c r="S53" i="6" s="1"/>
  <c r="R54" i="6"/>
  <c r="S54" i="6" s="1"/>
  <c r="R55" i="6"/>
  <c r="S55" i="6" s="1"/>
  <c r="R56" i="6"/>
  <c r="S56" i="6" s="1"/>
  <c r="R57" i="6"/>
  <c r="S57" i="6" s="1"/>
  <c r="R58" i="6"/>
  <c r="S58" i="6" s="1"/>
  <c r="R59" i="6"/>
  <c r="S59" i="6" s="1"/>
  <c r="R60" i="6"/>
  <c r="S60" i="6" s="1"/>
  <c r="R61" i="6"/>
  <c r="S61" i="6" s="1"/>
  <c r="R62" i="6"/>
  <c r="S62" i="6" s="1"/>
  <c r="R63" i="6"/>
  <c r="S63" i="6" s="1"/>
  <c r="R64" i="6"/>
  <c r="S64" i="6" s="1"/>
  <c r="R65" i="6"/>
  <c r="S65" i="6" s="1"/>
  <c r="R66" i="6"/>
  <c r="S66" i="6" s="1"/>
  <c r="R67" i="6"/>
  <c r="S67" i="6" s="1"/>
  <c r="R68" i="6"/>
  <c r="S68" i="6" s="1"/>
  <c r="R69" i="6"/>
  <c r="S69" i="6" s="1"/>
  <c r="R70" i="6"/>
  <c r="S70" i="6" s="1"/>
  <c r="R71" i="6"/>
  <c r="S71" i="6" s="1"/>
  <c r="S5" i="6"/>
  <c r="S73" i="2"/>
  <c r="R73" i="2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5" i="3"/>
  <c r="L22" i="4"/>
  <c r="J73" i="4"/>
  <c r="Q73" i="2"/>
  <c r="P73" i="6"/>
  <c r="M5" i="3"/>
  <c r="O5" i="3"/>
  <c r="Q5" i="3"/>
  <c r="M6" i="3"/>
  <c r="O6" i="3"/>
  <c r="Q6" i="3"/>
  <c r="M7" i="3"/>
  <c r="O7" i="3"/>
  <c r="Q7" i="3"/>
  <c r="M8" i="3"/>
  <c r="O8" i="3"/>
  <c r="Q8" i="3"/>
  <c r="M9" i="3"/>
  <c r="O9" i="3"/>
  <c r="Q9" i="3"/>
  <c r="M10" i="3"/>
  <c r="O10" i="3"/>
  <c r="Q10" i="3"/>
  <c r="M11" i="3"/>
  <c r="O11" i="3"/>
  <c r="Q11" i="3"/>
  <c r="M12" i="3"/>
  <c r="O12" i="3"/>
  <c r="Q12" i="3"/>
  <c r="M13" i="3"/>
  <c r="O13" i="3"/>
  <c r="Q13" i="3"/>
  <c r="M14" i="3"/>
  <c r="O14" i="3"/>
  <c r="Q14" i="3"/>
  <c r="M15" i="3"/>
  <c r="O15" i="3"/>
  <c r="Q15" i="3"/>
  <c r="M16" i="3"/>
  <c r="O16" i="3"/>
  <c r="Q16" i="3"/>
  <c r="M17" i="3"/>
  <c r="O17" i="3"/>
  <c r="Q17" i="3"/>
  <c r="M18" i="3"/>
  <c r="O18" i="3"/>
  <c r="Q18" i="3"/>
  <c r="M19" i="3"/>
  <c r="O19" i="3"/>
  <c r="Q19" i="3"/>
  <c r="M20" i="3"/>
  <c r="O20" i="3"/>
  <c r="Q20" i="3"/>
  <c r="M21" i="3"/>
  <c r="O21" i="3"/>
  <c r="Q21" i="3"/>
  <c r="M22" i="3"/>
  <c r="O22" i="3"/>
  <c r="Q22" i="3"/>
  <c r="P22" i="3" s="1"/>
  <c r="M23" i="3"/>
  <c r="O23" i="3"/>
  <c r="Q23" i="3"/>
  <c r="M24" i="3"/>
  <c r="O24" i="3"/>
  <c r="Q24" i="3"/>
  <c r="M25" i="3"/>
  <c r="O25" i="3"/>
  <c r="Q25" i="3"/>
  <c r="M26" i="3"/>
  <c r="O26" i="3"/>
  <c r="N26" i="3" s="1"/>
  <c r="Q26" i="3"/>
  <c r="M27" i="3"/>
  <c r="O27" i="3"/>
  <c r="Q27" i="3"/>
  <c r="M28" i="3"/>
  <c r="O28" i="3"/>
  <c r="Q28" i="3"/>
  <c r="M29" i="3"/>
  <c r="O29" i="3"/>
  <c r="Q29" i="3"/>
  <c r="M30" i="3"/>
  <c r="O30" i="3"/>
  <c r="Q30" i="3"/>
  <c r="M31" i="3"/>
  <c r="O31" i="3"/>
  <c r="Q31" i="3"/>
  <c r="M32" i="3"/>
  <c r="O32" i="3"/>
  <c r="Q32" i="3"/>
  <c r="M33" i="3"/>
  <c r="O33" i="3"/>
  <c r="Q33" i="3"/>
  <c r="M34" i="3"/>
  <c r="O34" i="3"/>
  <c r="Q34" i="3"/>
  <c r="M35" i="3"/>
  <c r="O35" i="3"/>
  <c r="Q35" i="3"/>
  <c r="P35" i="3" s="1"/>
  <c r="M36" i="3"/>
  <c r="O36" i="3"/>
  <c r="Q36" i="3"/>
  <c r="M37" i="3"/>
  <c r="O37" i="3"/>
  <c r="Q37" i="3"/>
  <c r="M38" i="3"/>
  <c r="O38" i="3"/>
  <c r="Q38" i="3"/>
  <c r="M39" i="3"/>
  <c r="O39" i="3"/>
  <c r="N39" i="3" s="1"/>
  <c r="Q39" i="3"/>
  <c r="M40" i="3"/>
  <c r="O40" i="3"/>
  <c r="Q40" i="3"/>
  <c r="M41" i="3"/>
  <c r="O41" i="3"/>
  <c r="Q41" i="3"/>
  <c r="M42" i="3"/>
  <c r="O42" i="3"/>
  <c r="Q42" i="3"/>
  <c r="M43" i="3"/>
  <c r="O43" i="3"/>
  <c r="Q43" i="3"/>
  <c r="P43" i="3" s="1"/>
  <c r="M44" i="3"/>
  <c r="O44" i="3"/>
  <c r="Q44" i="3"/>
  <c r="M45" i="3"/>
  <c r="O45" i="3"/>
  <c r="Q45" i="3"/>
  <c r="M46" i="3"/>
  <c r="O46" i="3"/>
  <c r="Q46" i="3"/>
  <c r="M47" i="3"/>
  <c r="O47" i="3"/>
  <c r="Q47" i="3"/>
  <c r="M48" i="3"/>
  <c r="O48" i="3"/>
  <c r="Q48" i="3"/>
  <c r="M49" i="3"/>
  <c r="O49" i="3"/>
  <c r="Q49" i="3"/>
  <c r="M50" i="3"/>
  <c r="O50" i="3"/>
  <c r="Q50" i="3"/>
  <c r="M51" i="3"/>
  <c r="O51" i="3"/>
  <c r="Q51" i="3"/>
  <c r="M52" i="3"/>
  <c r="O52" i="3"/>
  <c r="N52" i="3" s="1"/>
  <c r="Q52" i="3"/>
  <c r="M53" i="3"/>
  <c r="O53" i="3"/>
  <c r="Q53" i="3"/>
  <c r="M54" i="3"/>
  <c r="O54" i="3"/>
  <c r="Q54" i="3"/>
  <c r="M55" i="3"/>
  <c r="O55" i="3"/>
  <c r="Q55" i="3"/>
  <c r="M56" i="3"/>
  <c r="O56" i="3"/>
  <c r="P56" i="3" s="1"/>
  <c r="Q56" i="3"/>
  <c r="M57" i="3"/>
  <c r="O57" i="3"/>
  <c r="Q57" i="3"/>
  <c r="M58" i="3"/>
  <c r="O58" i="3"/>
  <c r="Q58" i="3"/>
  <c r="M59" i="3"/>
  <c r="O59" i="3"/>
  <c r="Q59" i="3"/>
  <c r="M60" i="3"/>
  <c r="O60" i="3"/>
  <c r="Q60" i="3"/>
  <c r="M61" i="3"/>
  <c r="O61" i="3"/>
  <c r="Q61" i="3"/>
  <c r="M62" i="3"/>
  <c r="O62" i="3"/>
  <c r="Q62" i="3"/>
  <c r="M63" i="3"/>
  <c r="O63" i="3"/>
  <c r="Q63" i="3"/>
  <c r="M64" i="3"/>
  <c r="O64" i="3"/>
  <c r="Q64" i="3"/>
  <c r="M65" i="3"/>
  <c r="O65" i="3"/>
  <c r="Q65" i="3"/>
  <c r="M66" i="3"/>
  <c r="O66" i="3"/>
  <c r="Q66" i="3"/>
  <c r="M67" i="3"/>
  <c r="O67" i="3"/>
  <c r="Q67" i="3"/>
  <c r="M68" i="3"/>
  <c r="O68" i="3"/>
  <c r="Q68" i="3"/>
  <c r="M69" i="3"/>
  <c r="O69" i="3"/>
  <c r="Q69" i="3"/>
  <c r="M70" i="3"/>
  <c r="O70" i="3"/>
  <c r="Q70" i="3"/>
  <c r="M71" i="3"/>
  <c r="O71" i="3"/>
  <c r="N71" i="3" s="1"/>
  <c r="Q71" i="3"/>
  <c r="C73" i="3"/>
  <c r="G73" i="3"/>
  <c r="H73" i="3"/>
  <c r="J73" i="3"/>
  <c r="L73" i="3"/>
  <c r="B73" i="4"/>
  <c r="C73" i="4"/>
  <c r="D73" i="4"/>
  <c r="E73" i="4"/>
  <c r="F73" i="4"/>
  <c r="G73" i="4"/>
  <c r="H73" i="4"/>
  <c r="B73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Q73" i="6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N32" i="3" l="1"/>
  <c r="N12" i="3"/>
  <c r="P52" i="3"/>
  <c r="P30" i="3"/>
  <c r="P14" i="3"/>
  <c r="P9" i="3"/>
  <c r="N64" i="3"/>
  <c r="N48" i="3"/>
  <c r="P33" i="3"/>
  <c r="P17" i="3"/>
  <c r="P63" i="3"/>
  <c r="P39" i="3"/>
  <c r="N63" i="3"/>
  <c r="N47" i="3"/>
  <c r="P11" i="3"/>
  <c r="P10" i="3"/>
  <c r="P25" i="3"/>
  <c r="P67" i="3"/>
  <c r="P19" i="3"/>
  <c r="N65" i="3"/>
  <c r="N22" i="3"/>
  <c r="P21" i="3"/>
  <c r="N37" i="3"/>
  <c r="I73" i="3"/>
  <c r="N14" i="3"/>
  <c r="N40" i="3"/>
  <c r="P18" i="3"/>
  <c r="F73" i="3"/>
  <c r="P15" i="3"/>
  <c r="P34" i="3"/>
  <c r="P44" i="3"/>
  <c r="P23" i="3"/>
  <c r="P7" i="3"/>
  <c r="N33" i="3"/>
  <c r="N17" i="3"/>
  <c r="N38" i="3"/>
  <c r="N43" i="3"/>
  <c r="P37" i="3"/>
  <c r="N6" i="3"/>
  <c r="N10" i="3"/>
  <c r="N21" i="3"/>
  <c r="P50" i="3"/>
  <c r="N50" i="3"/>
  <c r="P26" i="3"/>
  <c r="N56" i="3"/>
  <c r="P65" i="3"/>
  <c r="N29" i="3"/>
  <c r="N13" i="3"/>
  <c r="N60" i="3"/>
  <c r="P54" i="3"/>
  <c r="P38" i="3"/>
  <c r="N36" i="3"/>
  <c r="N28" i="3"/>
  <c r="P69" i="3"/>
  <c r="P61" i="3"/>
  <c r="P57" i="3"/>
  <c r="P53" i="3"/>
  <c r="P49" i="3"/>
  <c r="P45" i="3"/>
  <c r="P41" i="3"/>
  <c r="K73" i="3"/>
  <c r="P6" i="3"/>
  <c r="P70" i="3"/>
  <c r="P66" i="3"/>
  <c r="P62" i="3"/>
  <c r="P58" i="3"/>
  <c r="P46" i="3"/>
  <c r="P42" i="3"/>
  <c r="P32" i="3"/>
  <c r="P24" i="3"/>
  <c r="P20" i="3"/>
  <c r="P16" i="3"/>
  <c r="P12" i="3"/>
  <c r="P8" i="3"/>
  <c r="P59" i="3"/>
  <c r="P55" i="3"/>
  <c r="P29" i="3"/>
  <c r="P13" i="3"/>
  <c r="Q73" i="3"/>
  <c r="N69" i="3"/>
  <c r="N57" i="3"/>
  <c r="N53" i="3"/>
  <c r="N41" i="3"/>
  <c r="N35" i="3"/>
  <c r="N27" i="3"/>
  <c r="N23" i="3"/>
  <c r="N19" i="3"/>
  <c r="N15" i="3"/>
  <c r="N11" i="3"/>
  <c r="N70" i="3"/>
  <c r="P71" i="3"/>
  <c r="N66" i="3"/>
  <c r="P60" i="3"/>
  <c r="N54" i="3"/>
  <c r="P48" i="3"/>
  <c r="N46" i="3"/>
  <c r="N67" i="3"/>
  <c r="P28" i="3"/>
  <c r="N59" i="3"/>
  <c r="N55" i="3"/>
  <c r="N51" i="3"/>
  <c r="P40" i="3"/>
  <c r="N7" i="3"/>
  <c r="N16" i="3"/>
  <c r="P27" i="3"/>
  <c r="N9" i="3"/>
  <c r="N8" i="3"/>
  <c r="N42" i="3"/>
  <c r="D73" i="3"/>
  <c r="P64" i="3"/>
  <c r="P51" i="3"/>
  <c r="N49" i="3"/>
  <c r="N45" i="3"/>
  <c r="N44" i="3"/>
  <c r="P36" i="3"/>
  <c r="N34" i="3"/>
  <c r="N30" i="3"/>
  <c r="N18" i="3"/>
  <c r="N31" i="3"/>
  <c r="N25" i="3"/>
  <c r="N68" i="3"/>
  <c r="N5" i="3"/>
  <c r="N20" i="3"/>
  <c r="K73" i="4"/>
  <c r="R73" i="6"/>
  <c r="T73" i="2"/>
  <c r="S73" i="6"/>
  <c r="U73" i="2"/>
  <c r="O73" i="3"/>
  <c r="N58" i="3"/>
  <c r="N61" i="3"/>
  <c r="N24" i="3"/>
  <c r="P68" i="3"/>
  <c r="P5" i="3"/>
  <c r="P31" i="3"/>
  <c r="N62" i="3"/>
  <c r="P47" i="3"/>
  <c r="M73" i="3"/>
  <c r="L7" i="4"/>
  <c r="L73" i="4" s="1"/>
  <c r="P73" i="3" l="1"/>
  <c r="N73" i="3"/>
</calcChain>
</file>

<file path=xl/sharedStrings.xml><?xml version="1.0" encoding="utf-8"?>
<sst xmlns="http://schemas.openxmlformats.org/spreadsheetml/2006/main" count="428" uniqueCount="122">
  <si>
    <t>Exemption Reports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</si>
  <si>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</si>
  <si>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</si>
  <si>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</si>
  <si>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</si>
  <si>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</si>
  <si>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</si>
  <si>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</si>
  <si>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</si>
  <si>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</si>
  <si>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</si>
  <si>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</si>
  <si>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</si>
  <si>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</si>
  <si>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</si>
  <si>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</si>
  <si>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</si>
  <si>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</si>
  <si>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</si>
  <si>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</si>
  <si>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</si>
  <si>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</si>
  <si>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</si>
  <si>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</si>
  <si>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</si>
  <si>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</si>
  <si>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</si>
  <si>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</si>
  <si>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</si>
  <si>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</si>
  <si>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</si>
  <si>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</si>
  <si>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</si>
  <si>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</si>
  <si>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</si>
  <si>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</si>
  <si>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</si>
  <si>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</si>
  <si>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</si>
  <si>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</si>
  <si>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</si>
  <si>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</si>
  <si>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</si>
  <si>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</si>
  <si>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</si>
  <si>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</si>
  <si>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</si>
  <si>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</si>
  <si>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</si>
  <si>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</si>
  <si>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</si>
  <si>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</si>
  <si>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</si>
  <si>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</si>
  <si>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</si>
  <si>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</si>
  <si>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</si>
  <si>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</si>
  <si>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</si>
  <si>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</si>
  <si>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</si>
  <si>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</si>
  <si>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</si>
  <si>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</si>
  <si>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</si>
  <si>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</si>
  <si>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</si>
  <si>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</si>
  <si>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</t>
  </si>
  <si>
    <t>Status</t>
  </si>
  <si>
    <t>Institutional Exemptions</t>
  </si>
  <si>
    <t>Conservation Land Exemption</t>
  </si>
  <si>
    <t>Homestead Assessment Reduction for Parents or Grandparents</t>
  </si>
  <si>
    <t>Disabled Veterans' Homestead Discount</t>
  </si>
  <si>
    <t>Total Assessed Value</t>
  </si>
  <si>
    <t>Total Exempt Value</t>
  </si>
  <si>
    <t>Total Taxable Value</t>
  </si>
  <si>
    <t>Homestead Statute</t>
  </si>
  <si>
    <t>Additional Homestead Statute</t>
  </si>
  <si>
    <t>Total Homestead Exemption</t>
  </si>
  <si>
    <t xml:space="preserve">Contact Information: </t>
  </si>
  <si>
    <t xml:space="preserve">Property Tax Oversight, Research &amp; Analysis  </t>
  </si>
  <si>
    <t>$25,000 Tangible Personal Property Exemption</t>
  </si>
  <si>
    <t>Governmental Exemptions</t>
  </si>
  <si>
    <t>Widows Exemption</t>
  </si>
  <si>
    <t>Disability Exemptions</t>
  </si>
  <si>
    <t>Historic Property Exemptions</t>
  </si>
  <si>
    <t>Economic Development &amp; Child Care Exemptions</t>
  </si>
  <si>
    <t xml:space="preserve">$25,000 Homestead Exemption </t>
  </si>
  <si>
    <t xml:space="preserve">Additional $25,000 Homestead Exemption </t>
  </si>
  <si>
    <t xml:space="preserve">Additional Homestead Exemption, Age 65 &amp; Older </t>
  </si>
  <si>
    <t xml:space="preserve">Governmental Exemption </t>
  </si>
  <si>
    <t xml:space="preserve">Institutional Exemptions </t>
  </si>
  <si>
    <t xml:space="preserve">Widows / Widowers Exemption </t>
  </si>
  <si>
    <t xml:space="preserve">Disability / Blind Exemptions </t>
  </si>
  <si>
    <t xml:space="preserve">Historic Property Exemption </t>
  </si>
  <si>
    <t xml:space="preserve">Econ. Development &amp; Child Care Exemptions (blank) </t>
  </si>
  <si>
    <t>Deployed Service Member's Homestead Exemption</t>
  </si>
  <si>
    <t>Exemption Value by Type (Category)</t>
  </si>
  <si>
    <t>Personal Property Exemption Value by Type (Category)</t>
  </si>
  <si>
    <t>Real Exemption Value by Property Category</t>
  </si>
  <si>
    <t>Personal Property Exemption Value by Property Category</t>
  </si>
  <si>
    <t>Total Exemption Value by Property Category</t>
  </si>
  <si>
    <t>3- Year Homestead Comparison</t>
  </si>
  <si>
    <t>Real Property Exemption Value by Type (Category)</t>
  </si>
  <si>
    <t>Senior Age 65 &amp; 25 Year Resident Homestead Exemption</t>
  </si>
  <si>
    <t>Miami-Dade</t>
  </si>
  <si>
    <t>Econ. Development &amp; Child Care Exemptions</t>
  </si>
  <si>
    <t>Tangible Personal Property $25,000 Exemption*</t>
  </si>
  <si>
    <t>*Includes Centrally Assessed exempt values.</t>
  </si>
  <si>
    <r>
      <t>Lands Available for Taxes</t>
    </r>
    <r>
      <rPr>
        <b/>
        <sz val="10"/>
        <color indexed="10"/>
        <rFont val="Arial"/>
        <family val="2"/>
      </rPr>
      <t xml:space="preserve"> </t>
    </r>
  </si>
  <si>
    <t>PTOResearchAnalysis@floridarevenue.com</t>
  </si>
  <si>
    <t>Renewable Energy Exemption</t>
  </si>
  <si>
    <t>2021 Value</t>
  </si>
  <si>
    <t>2022 Value</t>
  </si>
  <si>
    <t>Percent Increase 2021-2022</t>
  </si>
  <si>
    <t>R-NVAB</t>
  </si>
  <si>
    <t>R-Final</t>
  </si>
  <si>
    <t>2023 Value</t>
  </si>
  <si>
    <t>Percent Increase 2022-2023</t>
  </si>
  <si>
    <t>Homestead Comparison 2021-2023</t>
  </si>
  <si>
    <t>Data Extract: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</si>
</sst>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2" borderId="0" applyNumberFormat="0" applyBorder="0" applyAlignment="0" applyProtection="0"/>
    <xf numFmtId="0" fontId="2" fillId="9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4" fillId="10" borderId="0" applyNumberFormat="0" applyBorder="0" applyAlignment="0" applyProtection="0"/>
    <xf numFmtId="0" fontId="2" fillId="13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8" borderId="0" applyNumberFormat="0" applyBorder="0" applyAlignment="0" applyProtection="0"/>
    <xf numFmtId="0" fontId="2" fillId="13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19" borderId="0" applyNumberFormat="0" applyBorder="0" applyAlignment="0" applyProtection="0"/>
    <xf numFmtId="0" fontId="24" fillId="19" borderId="0" applyNumberFormat="0" applyBorder="0" applyAlignment="0" applyProtection="0"/>
    <xf numFmtId="0" fontId="3" fillId="3" borderId="0" applyNumberFormat="0" applyBorder="0" applyAlignment="0" applyProtection="0"/>
    <xf numFmtId="0" fontId="25" fillId="3" borderId="0" applyNumberFormat="0" applyBorder="0" applyAlignment="0" applyProtection="0"/>
    <xf numFmtId="0" fontId="4" fillId="20" borderId="1" applyNumberFormat="0" applyAlignment="0" applyProtection="0"/>
    <xf numFmtId="0" fontId="26" fillId="20" borderId="1" applyNumberFormat="0" applyAlignment="0" applyProtection="0"/>
    <xf numFmtId="0" fontId="5" fillId="21" borderId="2" applyNumberFormat="0" applyAlignment="0" applyProtection="0"/>
    <xf numFmtId="0" fontId="27" fillId="21" borderId="2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0" fontId="31" fillId="7" borderId="1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3" fillId="22" borderId="0" applyNumberFormat="0" applyBorder="0" applyAlignment="0" applyProtection="0"/>
    <xf numFmtId="0" fontId="3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1" fillId="23" borderId="7" applyNumberFormat="0" applyFont="0" applyAlignment="0" applyProtection="0"/>
    <xf numFmtId="0" fontId="20" fillId="23" borderId="7" applyNumberFormat="0" applyFont="0" applyAlignment="0" applyProtection="0"/>
    <xf numFmtId="0" fontId="14" fillId="20" borderId="8" applyNumberFormat="0" applyAlignment="0" applyProtection="0"/>
    <xf numFmtId="0" fontId="3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/>
    <xf numFmtId="0" fontId="37" fillId="0" borderId="0" xfId="0" applyFont="1"/>
    <xf numFmtId="0" fontId="38" fillId="0" borderId="0" xfId="0" applyFont="1"/>
    <xf numFmtId="0" fontId="39" fillId="0" borderId="0" xfId="66" applyFont="1" applyAlignment="1" applyProtection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right"/>
    </xf>
    <xf numFmtId="0" fontId="38" fillId="0" borderId="0" xfId="0" applyFont="1" applyBorder="1"/>
    <xf numFmtId="165" fontId="38" fillId="0" borderId="0" xfId="0" applyNumberFormat="1" applyFont="1"/>
    <xf numFmtId="0" fontId="37" fillId="0" borderId="0" xfId="0" applyFont="1" applyAlignment="1">
      <alignment horizontal="left"/>
    </xf>
    <xf numFmtId="0" fontId="38" fillId="25" borderId="10" xfId="0" applyFont="1" applyFill="1" applyBorder="1"/>
    <xf numFmtId="165" fontId="38" fillId="25" borderId="11" xfId="0" applyNumberFormat="1" applyFont="1" applyFill="1" applyBorder="1" applyAlignment="1">
      <alignment horizontal="right"/>
    </xf>
    <xf numFmtId="0" fontId="37" fillId="25" borderId="11" xfId="0" applyFont="1" applyFill="1" applyBorder="1" applyAlignment="1"/>
    <xf numFmtId="165" fontId="37" fillId="25" borderId="11" xfId="0" applyNumberFormat="1" applyFont="1" applyFill="1" applyBorder="1" applyAlignment="1"/>
    <xf numFmtId="0" fontId="37" fillId="25" borderId="12" xfId="0" applyFont="1" applyFill="1" applyBorder="1" applyAlignment="1"/>
    <xf numFmtId="0" fontId="37" fillId="26" borderId="10" xfId="0" applyFont="1" applyFill="1" applyBorder="1" applyAlignment="1">
      <alignment horizontal="center"/>
    </xf>
    <xf numFmtId="165" fontId="37" fillId="26" borderId="11" xfId="0" applyNumberFormat="1" applyFont="1" applyFill="1" applyBorder="1" applyAlignment="1">
      <alignment horizontal="center"/>
    </xf>
    <xf numFmtId="0" fontId="37" fillId="26" borderId="11" xfId="0" applyFont="1" applyFill="1" applyBorder="1" applyAlignment="1"/>
    <xf numFmtId="165" fontId="37" fillId="26" borderId="11" xfId="0" applyNumberFormat="1" applyFont="1" applyFill="1" applyBorder="1" applyAlignment="1"/>
    <xf numFmtId="0" fontId="37" fillId="26" borderId="12" xfId="0" applyFont="1" applyFill="1" applyBorder="1" applyAlignment="1"/>
    <xf numFmtId="0" fontId="37" fillId="25" borderId="10" xfId="0" applyFont="1" applyFill="1" applyBorder="1" applyAlignment="1"/>
    <xf numFmtId="0" fontId="38" fillId="0" borderId="13" xfId="0" applyFont="1" applyBorder="1" applyAlignment="1"/>
    <xf numFmtId="3" fontId="41" fillId="0" borderId="13" xfId="0" applyNumberFormat="1" applyFont="1" applyBorder="1" applyAlignment="1">
      <alignment horizontal="right" wrapText="1"/>
    </xf>
    <xf numFmtId="10" fontId="41" fillId="0" borderId="14" xfId="0" applyNumberFormat="1" applyFont="1" applyBorder="1" applyAlignment="1">
      <alignment horizontal="right" wrapText="1"/>
    </xf>
    <xf numFmtId="3" fontId="41" fillId="0" borderId="14" xfId="0" applyNumberFormat="1" applyFont="1" applyBorder="1" applyAlignment="1">
      <alignment horizontal="right" wrapText="1"/>
    </xf>
    <xf numFmtId="3" fontId="41" fillId="0" borderId="15" xfId="0" applyNumberFormat="1" applyFont="1" applyBorder="1" applyAlignment="1">
      <alignment horizontal="right" wrapText="1"/>
    </xf>
    <xf numFmtId="3" fontId="38" fillId="0" borderId="15" xfId="55" applyNumberFormat="1" applyFont="1" applyBorder="1" applyAlignment="1"/>
    <xf numFmtId="164" fontId="38" fillId="0" borderId="0" xfId="0" applyNumberFormat="1" applyFont="1"/>
    <xf numFmtId="165" fontId="41" fillId="0" borderId="14" xfId="0" applyNumberFormat="1" applyFont="1" applyBorder="1" applyAlignment="1">
      <alignment horizontal="center" wrapText="1"/>
    </xf>
    <xf numFmtId="0" fontId="37" fillId="24" borderId="16" xfId="0" applyFont="1" applyFill="1" applyBorder="1" applyAlignment="1"/>
    <xf numFmtId="0" fontId="37" fillId="24" borderId="17" xfId="0" applyFont="1" applyFill="1" applyBorder="1" applyAlignment="1">
      <alignment horizontal="center"/>
    </xf>
    <xf numFmtId="3" fontId="37" fillId="24" borderId="16" xfId="0" applyNumberFormat="1" applyFont="1" applyFill="1" applyBorder="1" applyAlignment="1">
      <alignment horizontal="right"/>
    </xf>
    <xf numFmtId="10" fontId="37" fillId="24" borderId="18" xfId="0" applyNumberFormat="1" applyFont="1" applyFill="1" applyBorder="1" applyAlignment="1">
      <alignment horizontal="right"/>
    </xf>
    <xf numFmtId="3" fontId="37" fillId="24" borderId="18" xfId="0" applyNumberFormat="1" applyFont="1" applyFill="1" applyBorder="1" applyAlignment="1">
      <alignment horizontal="right"/>
    </xf>
    <xf numFmtId="3" fontId="37" fillId="24" borderId="19" xfId="0" applyNumberFormat="1" applyFont="1" applyFill="1" applyBorder="1" applyAlignment="1">
      <alignment horizontal="right"/>
    </xf>
    <xf numFmtId="3" fontId="37" fillId="24" borderId="19" xfId="55" applyNumberFormat="1" applyFont="1" applyFill="1" applyBorder="1" applyAlignment="1"/>
    <xf numFmtId="0" fontId="38" fillId="0" borderId="0" xfId="0" applyFont="1" applyFill="1" applyBorder="1"/>
    <xf numFmtId="0" fontId="38" fillId="0" borderId="0" xfId="0" applyFont="1" applyAlignment="1">
      <alignment horizontal="left"/>
    </xf>
    <xf numFmtId="0" fontId="38" fillId="0" borderId="13" xfId="0" applyFont="1" applyBorder="1"/>
    <xf numFmtId="3" fontId="38" fillId="0" borderId="14" xfId="55" applyNumberFormat="1" applyFont="1" applyBorder="1"/>
    <xf numFmtId="3" fontId="38" fillId="0" borderId="20" xfId="55" applyNumberFormat="1" applyFont="1" applyBorder="1"/>
    <xf numFmtId="3" fontId="38" fillId="0" borderId="15" xfId="55" applyNumberFormat="1" applyFont="1" applyBorder="1"/>
    <xf numFmtId="0" fontId="38" fillId="0" borderId="0" xfId="0" applyFont="1" applyAlignment="1">
      <alignment wrapText="1"/>
    </xf>
    <xf numFmtId="0" fontId="37" fillId="24" borderId="16" xfId="0" applyFont="1" applyFill="1" applyBorder="1"/>
    <xf numFmtId="3" fontId="37" fillId="24" borderId="18" xfId="55" applyNumberFormat="1" applyFont="1" applyFill="1" applyBorder="1"/>
    <xf numFmtId="3" fontId="37" fillId="24" borderId="17" xfId="55" applyNumberFormat="1" applyFont="1" applyFill="1" applyBorder="1"/>
    <xf numFmtId="3" fontId="37" fillId="24" borderId="19" xfId="55" applyNumberFormat="1" applyFont="1" applyFill="1" applyBorder="1"/>
    <xf numFmtId="0" fontId="42" fillId="0" borderId="0" xfId="0" applyFont="1" applyAlignment="1">
      <alignment horizontal="left"/>
    </xf>
    <xf numFmtId="0" fontId="43" fillId="24" borderId="21" xfId="0" applyFont="1" applyFill="1" applyBorder="1" applyAlignment="1">
      <alignment horizontal="center" vertical="center" wrapText="1"/>
    </xf>
    <xf numFmtId="165" fontId="43" fillId="24" borderId="22" xfId="0" applyNumberFormat="1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43" fillId="24" borderId="2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3" fontId="45" fillId="24" borderId="22" xfId="0" applyNumberFormat="1" applyFont="1" applyFill="1" applyBorder="1" applyAlignment="1">
      <alignment horizontal="center" vertical="center" wrapText="1"/>
    </xf>
    <xf numFmtId="3" fontId="45" fillId="24" borderId="24" xfId="0" applyNumberFormat="1" applyFont="1" applyFill="1" applyBorder="1" applyAlignment="1">
      <alignment horizontal="center" vertical="center" wrapText="1"/>
    </xf>
    <xf numFmtId="3" fontId="45" fillId="24" borderId="2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24" borderId="24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/>
    </xf>
    <xf numFmtId="0" fontId="39" fillId="0" borderId="0" xfId="66" applyFont="1" applyAlignment="1" applyProtection="1">
      <alignment horizontal="left"/>
    </xf>
    <xf numFmtId="0" fontId="39" fillId="0" borderId="0" xfId="66" applyFont="1" applyAlignment="1" applyProtection="1"/>
  </cellXfs>
  <cellStyles count="86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" xfId="55" builtinId="3"/>
    <cellStyle name="Comma 2" xfId="56" xr:uid="{00000000-0005-0000-0000-000037000000}"/>
    <cellStyle name="Comma 2 2" xfId="57" xr:uid="{00000000-0005-0000-0000-000038000000}"/>
    <cellStyle name="Explanatory Text" xfId="58" builtinId="53" customBuiltin="1"/>
    <cellStyle name="Explanatory Text 2" xfId="59" xr:uid="{00000000-0005-0000-0000-00003A000000}"/>
    <cellStyle name="Good" xfId="60" builtinId="26" customBuiltin="1"/>
    <cellStyle name="Good 2" xfId="61" xr:uid="{00000000-0005-0000-0000-00003C000000}"/>
    <cellStyle name="Heading 1" xfId="62" builtinId="16" customBuiltin="1"/>
    <cellStyle name="Heading 2" xfId="63" builtinId="17" customBuiltin="1"/>
    <cellStyle name="Heading 3" xfId="64" builtinId="18" customBuiltin="1"/>
    <cellStyle name="Heading 4" xfId="65" builtinId="19" customBuiltin="1"/>
    <cellStyle name="Hyperlink" xfId="66" builtinId="8"/>
    <cellStyle name="Hyperlink 2" xfId="67" xr:uid="{00000000-0005-0000-0000-000042000000}"/>
    <cellStyle name="Input" xfId="68" builtinId="20" customBuiltin="1"/>
    <cellStyle name="Input 2" xfId="69" xr:uid="{00000000-0005-0000-0000-000044000000}"/>
    <cellStyle name="Linked Cell" xfId="70" builtinId="24" customBuiltin="1"/>
    <cellStyle name="Linked Cell 2" xfId="71" xr:uid="{00000000-0005-0000-0000-000046000000}"/>
    <cellStyle name="Neutral" xfId="72" builtinId="28" customBuiltin="1"/>
    <cellStyle name="Neutral 2" xfId="73" xr:uid="{00000000-0005-0000-0000-000048000000}"/>
    <cellStyle name="Normal" xfId="0" builtinId="0"/>
    <cellStyle name="Normal 2" xfId="74" xr:uid="{00000000-0005-0000-0000-00004A000000}"/>
    <cellStyle name="Normal 2 2" xfId="75" xr:uid="{00000000-0005-0000-0000-00004B000000}"/>
    <cellStyle name="Normal 3" xfId="76" xr:uid="{00000000-0005-0000-0000-00004C000000}"/>
    <cellStyle name="Note" xfId="77" builtinId="10" customBuiltin="1"/>
    <cellStyle name="Note 2" xfId="78" xr:uid="{00000000-0005-0000-0000-00004E000000}"/>
    <cellStyle name="Output" xfId="79" builtinId="21" customBuiltin="1"/>
    <cellStyle name="Output 2" xfId="80" xr:uid="{00000000-0005-0000-0000-000050000000}"/>
    <cellStyle name="Title" xfId="81" builtinId="15" customBuiltin="1"/>
    <cellStyle name="Total" xfId="82" builtinId="25" customBuiltin="1"/>
    <cellStyle name="Total 2" xfId="83" xr:uid="{00000000-0005-0000-0000-000053000000}"/>
    <cellStyle name="Warning Text" xfId="84" builtinId="11" customBuiltin="1"/>
    <cellStyle name="Warning Text 2" xfId="85" xr:uid="{00000000-0005-0000-0000-000055000000}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ResearchAnalysis@floridarevenu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abSelected="1" workbookViewId="0"/>
  </sheetViews>
  <sheetFormatPr defaultRowHeight="14.25" x14ac:dyDescent="0.2"/>
  <cols>
    <col min="1" max="16384" width="9.140625" style="2"/>
  </cols>
  <sheetData>
    <row r="2" spans="1:8" ht="15" x14ac:dyDescent="0.25">
      <c r="A2" s="1" t="s">
        <v>0</v>
      </c>
    </row>
    <row r="3" spans="1:8" ht="15" x14ac:dyDescent="0.25">
      <c r="A3" s="1"/>
    </row>
    <row r="4" spans="1:8" ht="15" x14ac:dyDescent="0.25">
      <c r="A4" s="1"/>
      <c r="B4" s="61" t="s">
        <v>102</v>
      </c>
      <c r="C4" s="61"/>
      <c r="D4" s="61"/>
      <c r="E4" s="61"/>
      <c r="F4" s="61"/>
      <c r="G4" s="61"/>
      <c r="H4" s="61"/>
    </row>
    <row r="6" spans="1:8" x14ac:dyDescent="0.2">
      <c r="B6" s="61" t="s">
        <v>100</v>
      </c>
      <c r="C6" s="61"/>
      <c r="D6" s="61"/>
      <c r="E6" s="61"/>
      <c r="F6" s="61"/>
      <c r="G6" s="61"/>
      <c r="H6" s="61"/>
    </row>
    <row r="8" spans="1:8" x14ac:dyDescent="0.2">
      <c r="B8" s="61" t="s">
        <v>101</v>
      </c>
      <c r="C8" s="61"/>
      <c r="D8" s="61"/>
      <c r="E8" s="61"/>
      <c r="F8" s="61"/>
      <c r="G8" s="61"/>
      <c r="H8" s="61"/>
    </row>
    <row r="10" spans="1:8" x14ac:dyDescent="0.2">
      <c r="B10" s="62" t="s">
        <v>103</v>
      </c>
      <c r="C10" s="62"/>
      <c r="D10" s="62"/>
      <c r="E10" s="62"/>
      <c r="F10" s="62"/>
      <c r="G10" s="62"/>
      <c r="H10" s="62"/>
    </row>
    <row r="16" spans="1:8" x14ac:dyDescent="0.2">
      <c r="A16" s="4" t="s">
        <v>80</v>
      </c>
      <c r="B16" s="5"/>
      <c r="C16" s="5"/>
      <c r="D16" s="4" t="s">
        <v>81</v>
      </c>
      <c r="E16" s="5"/>
      <c r="F16" s="5"/>
      <c r="G16" s="5"/>
      <c r="H16" s="5"/>
    </row>
    <row r="17" spans="1:8" x14ac:dyDescent="0.2">
      <c r="A17" s="5"/>
      <c r="B17" s="5"/>
      <c r="C17" s="5"/>
      <c r="D17" s="3" t="s">
        <v>111</v>
      </c>
      <c r="E17" s="5"/>
      <c r="F17" s="5"/>
      <c r="G17" s="5"/>
      <c r="H17" s="5"/>
    </row>
  </sheetData>
  <mergeCells count="4">
    <mergeCell ref="B6:H6"/>
    <mergeCell ref="B10:H10"/>
    <mergeCell ref="B8:H8"/>
    <mergeCell ref="B4:H4"/>
  </mergeCells>
  <phoneticPr fontId="18" type="noConversion"/>
  <hyperlinks>
    <hyperlink ref="B6:H6" location="'Real Exemption Value by Type'!A1" display="Real Exemption Value by Property Category" xr:uid="{00000000-0004-0000-0000-000000000000}"/>
    <hyperlink ref="B10:H10" location="'3-Year Homestead Comparison'!A1" display="Homestead Comparison 2008 - 2010" xr:uid="{00000000-0004-0000-0000-000001000000}"/>
    <hyperlink ref="B8:H8" location="'Personal Property by Type'!A1" display="Personal Property Exemption Value by Property Type" xr:uid="{00000000-0004-0000-0000-000002000000}"/>
    <hyperlink ref="B4" location="'Total Exemption Value by Type'!A1" display="Total Exemption Value by Property Category" xr:uid="{00000000-0004-0000-0000-000003000000}"/>
    <hyperlink ref="D17" r:id="rId1" xr:uid="{00000000-0004-0000-0000-000004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7"/>
  <sheetViews>
    <sheetView zoomScaleNormal="100" workbookViewId="0">
      <pane xSplit="1" ySplit="4" topLeftCell="B5" activePane="bottomRight" state="frozen"/>
      <selection activeCell="F4" sqref="F4"/>
      <selection pane="topRight" activeCell="F4" sqref="F4"/>
      <selection pane="bottomLeft" activeCell="F4" sqref="F4"/>
      <selection pane="bottomRight"/>
    </sheetView>
  </sheetViews>
  <sheetFormatPr defaultRowHeight="14.25" x14ac:dyDescent="0.2"/>
  <cols>
    <col min="1" max="1" width="26.140625" style="2" customWidth="1"/>
    <col min="2" max="2" width="23.140625" style="2" bestFit="1" customWidth="1"/>
    <col min="3" max="3" width="22" style="2" bestFit="1" customWidth="1"/>
    <col min="4" max="4" width="25.28515625" style="2" bestFit="1" customWidth="1"/>
    <col min="5" max="6" width="21.140625" style="2" bestFit="1" customWidth="1"/>
    <col min="7" max="7" width="20.140625" style="2" bestFit="1" customWidth="1"/>
    <col min="8" max="8" width="15.7109375" style="2" bestFit="1" customWidth="1"/>
    <col min="9" max="10" width="18.5703125" style="2" bestFit="1" customWidth="1"/>
    <col min="11" max="11" width="16.5703125" style="2" bestFit="1" customWidth="1"/>
    <col min="12" max="12" width="21.85546875" style="2" bestFit="1" customWidth="1"/>
    <col min="13" max="13" width="14.85546875" style="2" bestFit="1" customWidth="1"/>
    <col min="14" max="14" width="28" style="2" bestFit="1" customWidth="1"/>
    <col min="15" max="15" width="21.85546875" style="2" bestFit="1" customWidth="1"/>
    <col min="16" max="16" width="20.5703125" style="2" bestFit="1" customWidth="1"/>
    <col min="17" max="18" width="20.5703125" style="2" customWidth="1"/>
    <col min="19" max="19" width="24.85546875" style="2" bestFit="1" customWidth="1"/>
    <col min="20" max="20" width="22.28515625" style="2" bestFit="1" customWidth="1"/>
    <col min="21" max="21" width="23.140625" style="2" bestFit="1" customWidth="1"/>
    <col min="22" max="22" width="9.140625" style="2"/>
    <col min="23" max="24" width="9.140625" style="2" customWidth="1"/>
    <col min="25" max="16384" width="9.140625" style="2"/>
  </cols>
  <sheetData>
    <row r="1" spans="1:21" ht="23.25" x14ac:dyDescent="0.35">
      <c r="A1" s="49" t="s">
        <v>98</v>
      </c>
    </row>
    <row r="2" spans="1:21" ht="15" x14ac:dyDescent="0.25">
      <c r="A2" s="11">
        <v>2023</v>
      </c>
    </row>
    <row r="3" spans="1:21" ht="15" thickBot="1" x14ac:dyDescent="0.25">
      <c r="A3" s="39"/>
    </row>
    <row r="4" spans="1:21" s="58" customFormat="1" ht="51" x14ac:dyDescent="0.25">
      <c r="A4" s="50" t="s">
        <v>1</v>
      </c>
      <c r="B4" s="52" t="s">
        <v>88</v>
      </c>
      <c r="C4" s="52" t="s">
        <v>89</v>
      </c>
      <c r="D4" s="52" t="s">
        <v>90</v>
      </c>
      <c r="E4" s="52" t="s">
        <v>108</v>
      </c>
      <c r="F4" s="52" t="s">
        <v>91</v>
      </c>
      <c r="G4" s="52" t="s">
        <v>92</v>
      </c>
      <c r="H4" s="52" t="s">
        <v>93</v>
      </c>
      <c r="I4" s="52" t="s">
        <v>94</v>
      </c>
      <c r="J4" s="52" t="s">
        <v>71</v>
      </c>
      <c r="K4" s="52" t="s">
        <v>95</v>
      </c>
      <c r="L4" s="52" t="s">
        <v>96</v>
      </c>
      <c r="M4" s="52" t="s">
        <v>110</v>
      </c>
      <c r="N4" s="52" t="s">
        <v>72</v>
      </c>
      <c r="O4" s="52" t="s">
        <v>73</v>
      </c>
      <c r="P4" s="52" t="s">
        <v>97</v>
      </c>
      <c r="Q4" s="52" t="s">
        <v>105</v>
      </c>
      <c r="R4" s="52" t="s">
        <v>112</v>
      </c>
      <c r="S4" s="52" t="s">
        <v>74</v>
      </c>
      <c r="T4" s="52" t="s">
        <v>75</v>
      </c>
      <c r="U4" s="53" t="s">
        <v>76</v>
      </c>
    </row>
    <row r="5" spans="1:21" x14ac:dyDescent="0.2">
      <c r="A5" s="40" t="s">
        <v>2</v>
      </c>
      <c r="B5" s="41">
        <v>1340193607</v>
      </c>
      <c r="C5" s="41">
        <v>1200414736</v>
      </c>
      <c r="D5" s="41">
        <v>42791347</v>
      </c>
      <c r="E5" s="41">
        <v>83563051</v>
      </c>
      <c r="F5" s="41">
        <v>7814904133</v>
      </c>
      <c r="G5" s="41">
        <v>1291367284</v>
      </c>
      <c r="H5" s="41">
        <v>17881225</v>
      </c>
      <c r="I5" s="41">
        <v>146116926</v>
      </c>
      <c r="J5" s="41">
        <v>703793</v>
      </c>
      <c r="K5" s="41">
        <v>984683</v>
      </c>
      <c r="L5" s="41">
        <v>0</v>
      </c>
      <c r="M5" s="41">
        <v>61644</v>
      </c>
      <c r="N5" s="41">
        <v>0</v>
      </c>
      <c r="O5" s="41">
        <v>10663285</v>
      </c>
      <c r="P5" s="41">
        <v>949803</v>
      </c>
      <c r="Q5" s="41">
        <v>13974756</v>
      </c>
      <c r="R5" s="41">
        <v>0</v>
      </c>
      <c r="S5" s="41">
        <v>33357785339</v>
      </c>
      <c r="T5" s="41">
        <v>11964570273</v>
      </c>
      <c r="U5" s="43">
        <v>21393215066</v>
      </c>
    </row>
    <row r="6" spans="1:21" x14ac:dyDescent="0.2">
      <c r="A6" s="40" t="s">
        <v>3</v>
      </c>
      <c r="B6" s="41">
        <v>159676253</v>
      </c>
      <c r="C6" s="41">
        <v>128782154</v>
      </c>
      <c r="D6" s="41">
        <v>17115857</v>
      </c>
      <c r="E6" s="41">
        <v>6941193</v>
      </c>
      <c r="F6" s="41">
        <v>282618801</v>
      </c>
      <c r="G6" s="41">
        <v>74586310</v>
      </c>
      <c r="H6" s="41">
        <v>2980000</v>
      </c>
      <c r="I6" s="41">
        <v>36325581</v>
      </c>
      <c r="J6" s="41">
        <v>0</v>
      </c>
      <c r="K6" s="41">
        <v>0</v>
      </c>
      <c r="L6" s="41">
        <v>0</v>
      </c>
      <c r="M6" s="41">
        <v>0</v>
      </c>
      <c r="N6" s="41">
        <v>188512</v>
      </c>
      <c r="O6" s="41">
        <v>301060</v>
      </c>
      <c r="P6" s="41">
        <v>97107</v>
      </c>
      <c r="Q6" s="41">
        <v>0</v>
      </c>
      <c r="R6" s="41">
        <v>0</v>
      </c>
      <c r="S6" s="41">
        <v>2148348210</v>
      </c>
      <c r="T6" s="41">
        <v>709612828</v>
      </c>
      <c r="U6" s="43">
        <v>1438735382</v>
      </c>
    </row>
    <row r="7" spans="1:21" x14ac:dyDescent="0.2">
      <c r="A7" s="40" t="s">
        <v>4</v>
      </c>
      <c r="B7" s="41">
        <v>1059661907</v>
      </c>
      <c r="C7" s="41">
        <v>875865459</v>
      </c>
      <c r="D7" s="41">
        <v>71047806</v>
      </c>
      <c r="E7" s="41">
        <v>91690836</v>
      </c>
      <c r="F7" s="41">
        <v>2621025335</v>
      </c>
      <c r="G7" s="41">
        <v>492742195</v>
      </c>
      <c r="H7" s="41">
        <v>15422076</v>
      </c>
      <c r="I7" s="41">
        <v>433973329</v>
      </c>
      <c r="J7" s="41">
        <v>11731</v>
      </c>
      <c r="K7" s="41">
        <v>0</v>
      </c>
      <c r="L7" s="41">
        <v>25809705</v>
      </c>
      <c r="M7" s="41">
        <v>0</v>
      </c>
      <c r="N7" s="41">
        <v>287208</v>
      </c>
      <c r="O7" s="41">
        <v>21123777</v>
      </c>
      <c r="P7" s="41">
        <v>1575857</v>
      </c>
      <c r="Q7" s="41">
        <v>25173545</v>
      </c>
      <c r="R7" s="41">
        <v>0</v>
      </c>
      <c r="S7" s="41">
        <v>32226063171</v>
      </c>
      <c r="T7" s="41">
        <v>5735410766</v>
      </c>
      <c r="U7" s="43">
        <v>26490652405</v>
      </c>
    </row>
    <row r="8" spans="1:21" x14ac:dyDescent="0.2">
      <c r="A8" s="40" t="s">
        <v>5</v>
      </c>
      <c r="B8" s="41">
        <v>169284099</v>
      </c>
      <c r="C8" s="41">
        <v>118544492</v>
      </c>
      <c r="D8" s="41">
        <v>8974109</v>
      </c>
      <c r="E8" s="41">
        <v>9465077</v>
      </c>
      <c r="F8" s="41">
        <v>99886759</v>
      </c>
      <c r="G8" s="41">
        <v>50874624</v>
      </c>
      <c r="H8" s="41">
        <v>3624136</v>
      </c>
      <c r="I8" s="41">
        <v>23104586</v>
      </c>
      <c r="J8" s="41">
        <v>680159</v>
      </c>
      <c r="K8" s="41">
        <v>0</v>
      </c>
      <c r="L8" s="41">
        <v>0</v>
      </c>
      <c r="M8" s="41">
        <v>0</v>
      </c>
      <c r="N8" s="41">
        <v>26449</v>
      </c>
      <c r="O8" s="41">
        <v>1360351</v>
      </c>
      <c r="P8" s="41">
        <v>74176</v>
      </c>
      <c r="Q8" s="41">
        <v>0</v>
      </c>
      <c r="R8" s="41">
        <v>0</v>
      </c>
      <c r="S8" s="41">
        <v>1796410356</v>
      </c>
      <c r="T8" s="41">
        <v>485899017</v>
      </c>
      <c r="U8" s="43">
        <v>1310511339</v>
      </c>
    </row>
    <row r="9" spans="1:21" x14ac:dyDescent="0.2">
      <c r="A9" s="40" t="s">
        <v>6</v>
      </c>
      <c r="B9" s="41">
        <v>4199607900</v>
      </c>
      <c r="C9" s="41">
        <v>3756953210</v>
      </c>
      <c r="D9" s="41">
        <v>341669530</v>
      </c>
      <c r="E9" s="41">
        <v>171080550</v>
      </c>
      <c r="F9" s="41">
        <v>10344926806</v>
      </c>
      <c r="G9" s="41">
        <v>3757339575</v>
      </c>
      <c r="H9" s="41">
        <v>81267770</v>
      </c>
      <c r="I9" s="41">
        <v>1515763942</v>
      </c>
      <c r="J9" s="41">
        <v>1698645</v>
      </c>
      <c r="K9" s="41">
        <v>0</v>
      </c>
      <c r="L9" s="41">
        <v>247662022</v>
      </c>
      <c r="M9" s="41">
        <v>246340</v>
      </c>
      <c r="N9" s="41">
        <v>637200</v>
      </c>
      <c r="O9" s="41">
        <v>69161558</v>
      </c>
      <c r="P9" s="41">
        <v>2548335</v>
      </c>
      <c r="Q9" s="41">
        <v>0</v>
      </c>
      <c r="R9" s="41">
        <v>168962256</v>
      </c>
      <c r="S9" s="41">
        <v>85890547488</v>
      </c>
      <c r="T9" s="41">
        <v>24659525639</v>
      </c>
      <c r="U9" s="43">
        <v>61231021849</v>
      </c>
    </row>
    <row r="10" spans="1:21" x14ac:dyDescent="0.2">
      <c r="A10" s="40" t="s">
        <v>7</v>
      </c>
      <c r="B10" s="41">
        <v>10418102100</v>
      </c>
      <c r="C10" s="41">
        <v>9478985220</v>
      </c>
      <c r="D10" s="41">
        <v>996515330</v>
      </c>
      <c r="E10" s="41">
        <v>790121119</v>
      </c>
      <c r="F10" s="41">
        <v>19162446636</v>
      </c>
      <c r="G10" s="41">
        <v>6783845272</v>
      </c>
      <c r="H10" s="41">
        <v>183493220</v>
      </c>
      <c r="I10" s="41">
        <v>1251460820</v>
      </c>
      <c r="J10" s="41">
        <v>0</v>
      </c>
      <c r="K10" s="41">
        <v>27368260</v>
      </c>
      <c r="L10" s="41">
        <v>20255990</v>
      </c>
      <c r="M10" s="41">
        <v>98060</v>
      </c>
      <c r="N10" s="41">
        <v>4672040</v>
      </c>
      <c r="O10" s="41">
        <v>20027860</v>
      </c>
      <c r="P10" s="41">
        <v>5124550</v>
      </c>
      <c r="Q10" s="41">
        <v>166188080</v>
      </c>
      <c r="R10" s="41">
        <v>0</v>
      </c>
      <c r="S10" s="41">
        <v>322074054719</v>
      </c>
      <c r="T10" s="41">
        <v>49308704557</v>
      </c>
      <c r="U10" s="43">
        <v>272765350162</v>
      </c>
    </row>
    <row r="11" spans="1:21" x14ac:dyDescent="0.2">
      <c r="A11" s="40" t="s">
        <v>8</v>
      </c>
      <c r="B11" s="41">
        <v>80238057</v>
      </c>
      <c r="C11" s="41">
        <v>41339194</v>
      </c>
      <c r="D11" s="41">
        <v>9017220</v>
      </c>
      <c r="E11" s="41">
        <v>4667932</v>
      </c>
      <c r="F11" s="41">
        <v>42135122</v>
      </c>
      <c r="G11" s="41">
        <v>14386539</v>
      </c>
      <c r="H11" s="41">
        <v>1208276</v>
      </c>
      <c r="I11" s="41">
        <v>9133012</v>
      </c>
      <c r="J11" s="41">
        <v>554345</v>
      </c>
      <c r="K11" s="41">
        <v>0</v>
      </c>
      <c r="L11" s="41">
        <v>0</v>
      </c>
      <c r="M11" s="41">
        <v>0</v>
      </c>
      <c r="N11" s="41">
        <v>67689</v>
      </c>
      <c r="O11" s="41">
        <v>442802</v>
      </c>
      <c r="P11" s="41">
        <v>0</v>
      </c>
      <c r="Q11" s="41">
        <v>0</v>
      </c>
      <c r="R11" s="41">
        <v>187757084</v>
      </c>
      <c r="S11" s="41">
        <v>976628112</v>
      </c>
      <c r="T11" s="41">
        <v>390947272</v>
      </c>
      <c r="U11" s="43">
        <v>585680840</v>
      </c>
    </row>
    <row r="12" spans="1:21" x14ac:dyDescent="0.2">
      <c r="A12" s="40" t="s">
        <v>9</v>
      </c>
      <c r="B12" s="41">
        <v>1569030709</v>
      </c>
      <c r="C12" s="41">
        <v>1403502244</v>
      </c>
      <c r="D12" s="41">
        <v>216561271</v>
      </c>
      <c r="E12" s="41">
        <v>97282451</v>
      </c>
      <c r="F12" s="41">
        <v>1644550152</v>
      </c>
      <c r="G12" s="41">
        <v>430664645</v>
      </c>
      <c r="H12" s="41">
        <v>35774563</v>
      </c>
      <c r="I12" s="41">
        <v>399503806</v>
      </c>
      <c r="J12" s="41">
        <v>1443378</v>
      </c>
      <c r="K12" s="41">
        <v>0</v>
      </c>
      <c r="L12" s="41">
        <v>42349693</v>
      </c>
      <c r="M12" s="41">
        <v>6073</v>
      </c>
      <c r="N12" s="41">
        <v>0</v>
      </c>
      <c r="O12" s="41">
        <v>61118312</v>
      </c>
      <c r="P12" s="41">
        <v>410366</v>
      </c>
      <c r="Q12" s="41">
        <v>0</v>
      </c>
      <c r="R12" s="41">
        <v>56921031</v>
      </c>
      <c r="S12" s="41">
        <v>32827193970</v>
      </c>
      <c r="T12" s="41">
        <v>5959118694</v>
      </c>
      <c r="U12" s="43">
        <v>26868075276</v>
      </c>
    </row>
    <row r="13" spans="1:21" x14ac:dyDescent="0.2">
      <c r="A13" s="40" t="s">
        <v>10</v>
      </c>
      <c r="B13" s="41">
        <v>1269040798</v>
      </c>
      <c r="C13" s="41">
        <v>1020712771</v>
      </c>
      <c r="D13" s="41">
        <v>0</v>
      </c>
      <c r="E13" s="41">
        <v>56255891</v>
      </c>
      <c r="F13" s="41">
        <v>1081416464</v>
      </c>
      <c r="G13" s="41">
        <v>310528266</v>
      </c>
      <c r="H13" s="41">
        <v>27844668</v>
      </c>
      <c r="I13" s="41">
        <v>319054842</v>
      </c>
      <c r="J13" s="41">
        <v>0</v>
      </c>
      <c r="K13" s="41">
        <v>0</v>
      </c>
      <c r="L13" s="41">
        <v>0</v>
      </c>
      <c r="M13" s="41">
        <v>162547</v>
      </c>
      <c r="N13" s="41">
        <v>0</v>
      </c>
      <c r="O13" s="41">
        <v>32204408</v>
      </c>
      <c r="P13" s="41">
        <v>38398</v>
      </c>
      <c r="Q13" s="41">
        <v>0</v>
      </c>
      <c r="R13" s="41">
        <v>74630699</v>
      </c>
      <c r="S13" s="41">
        <v>17774800402</v>
      </c>
      <c r="T13" s="41">
        <v>4191889752</v>
      </c>
      <c r="U13" s="43">
        <v>13582910650</v>
      </c>
    </row>
    <row r="14" spans="1:21" x14ac:dyDescent="0.2">
      <c r="A14" s="40" t="s">
        <v>11</v>
      </c>
      <c r="B14" s="41">
        <v>1329788776</v>
      </c>
      <c r="C14" s="41">
        <v>1233043993</v>
      </c>
      <c r="D14" s="41">
        <v>80726721</v>
      </c>
      <c r="E14" s="41">
        <v>50125791</v>
      </c>
      <c r="F14" s="41">
        <v>1504978306</v>
      </c>
      <c r="G14" s="41">
        <v>670947456</v>
      </c>
      <c r="H14" s="41">
        <v>19970000</v>
      </c>
      <c r="I14" s="41">
        <v>775018474</v>
      </c>
      <c r="J14" s="41">
        <v>3795943</v>
      </c>
      <c r="K14" s="41">
        <v>0</v>
      </c>
      <c r="L14" s="41">
        <v>0</v>
      </c>
      <c r="M14" s="41">
        <v>0</v>
      </c>
      <c r="N14" s="41">
        <v>930156</v>
      </c>
      <c r="O14" s="41">
        <v>9381283</v>
      </c>
      <c r="P14" s="41">
        <v>5362877</v>
      </c>
      <c r="Q14" s="41">
        <v>0</v>
      </c>
      <c r="R14" s="41">
        <v>0</v>
      </c>
      <c r="S14" s="41">
        <v>22669572689</v>
      </c>
      <c r="T14" s="41">
        <v>5684069776</v>
      </c>
      <c r="U14" s="43">
        <v>16985502913</v>
      </c>
    </row>
    <row r="15" spans="1:21" x14ac:dyDescent="0.2">
      <c r="A15" s="40" t="s">
        <v>12</v>
      </c>
      <c r="B15" s="41">
        <v>2632481948</v>
      </c>
      <c r="C15" s="41">
        <v>2510095380</v>
      </c>
      <c r="D15" s="41">
        <v>106441432</v>
      </c>
      <c r="E15" s="41">
        <v>161928167</v>
      </c>
      <c r="F15" s="41">
        <v>4672456279</v>
      </c>
      <c r="G15" s="41">
        <v>2650086016</v>
      </c>
      <c r="H15" s="41">
        <v>53645342</v>
      </c>
      <c r="I15" s="41">
        <v>360475080</v>
      </c>
      <c r="J15" s="41">
        <v>0</v>
      </c>
      <c r="K15" s="41">
        <v>0</v>
      </c>
      <c r="L15" s="41">
        <v>5935751</v>
      </c>
      <c r="M15" s="41">
        <v>0</v>
      </c>
      <c r="N15" s="41">
        <v>0</v>
      </c>
      <c r="O15" s="41">
        <v>64708577</v>
      </c>
      <c r="P15" s="41">
        <v>227127</v>
      </c>
      <c r="Q15" s="41">
        <v>2582661</v>
      </c>
      <c r="R15" s="41">
        <v>784124</v>
      </c>
      <c r="S15" s="41">
        <v>151238421332</v>
      </c>
      <c r="T15" s="41">
        <v>13221847884</v>
      </c>
      <c r="U15" s="43">
        <v>138016573448</v>
      </c>
    </row>
    <row r="16" spans="1:21" x14ac:dyDescent="0.2">
      <c r="A16" s="40" t="s">
        <v>13</v>
      </c>
      <c r="B16" s="41">
        <v>408122900</v>
      </c>
      <c r="C16" s="41">
        <v>296310399</v>
      </c>
      <c r="D16" s="41">
        <v>44729972</v>
      </c>
      <c r="E16" s="41">
        <v>23775613</v>
      </c>
      <c r="F16" s="41">
        <v>463010009</v>
      </c>
      <c r="G16" s="41">
        <v>146142255</v>
      </c>
      <c r="H16" s="41">
        <v>6924303</v>
      </c>
      <c r="I16" s="41">
        <v>81266442</v>
      </c>
      <c r="J16" s="41">
        <v>3957305</v>
      </c>
      <c r="K16" s="41">
        <v>0</v>
      </c>
      <c r="L16" s="41">
        <v>2072092</v>
      </c>
      <c r="M16" s="41">
        <v>0</v>
      </c>
      <c r="N16" s="41">
        <v>0</v>
      </c>
      <c r="O16" s="41">
        <v>3379657</v>
      </c>
      <c r="P16" s="41">
        <v>0</v>
      </c>
      <c r="Q16" s="41">
        <v>1524470</v>
      </c>
      <c r="R16" s="41">
        <v>145541488</v>
      </c>
      <c r="S16" s="41">
        <v>5652592382</v>
      </c>
      <c r="T16" s="41">
        <v>1626756905</v>
      </c>
      <c r="U16" s="43">
        <v>4025835477</v>
      </c>
    </row>
    <row r="17" spans="1:21" x14ac:dyDescent="0.2">
      <c r="A17" s="40" t="s">
        <v>106</v>
      </c>
      <c r="B17" s="41">
        <v>11159292530</v>
      </c>
      <c r="C17" s="41">
        <v>10463122061</v>
      </c>
      <c r="D17" s="41">
        <v>1529679147</v>
      </c>
      <c r="E17" s="41">
        <v>1090415226</v>
      </c>
      <c r="F17" s="41">
        <v>23622548644</v>
      </c>
      <c r="G17" s="41">
        <v>13811413342</v>
      </c>
      <c r="H17" s="41">
        <v>133955000</v>
      </c>
      <c r="I17" s="41">
        <v>721352590</v>
      </c>
      <c r="J17" s="41">
        <v>13075930</v>
      </c>
      <c r="K17" s="41">
        <v>137618043</v>
      </c>
      <c r="L17" s="41">
        <v>0</v>
      </c>
      <c r="M17" s="41">
        <v>112400</v>
      </c>
      <c r="N17" s="41">
        <v>2778461</v>
      </c>
      <c r="O17" s="41">
        <v>14024453</v>
      </c>
      <c r="P17" s="41">
        <v>2211797</v>
      </c>
      <c r="Q17" s="41">
        <v>329435200</v>
      </c>
      <c r="R17" s="41">
        <v>5715992</v>
      </c>
      <c r="S17" s="41">
        <v>490178657381</v>
      </c>
      <c r="T17" s="41">
        <v>63036750816</v>
      </c>
      <c r="U17" s="43">
        <v>427141906565</v>
      </c>
    </row>
    <row r="18" spans="1:21" x14ac:dyDescent="0.2">
      <c r="A18" s="40" t="s">
        <v>14</v>
      </c>
      <c r="B18" s="41">
        <v>154998000</v>
      </c>
      <c r="C18" s="41">
        <v>108516686</v>
      </c>
      <c r="D18" s="41">
        <v>17297740</v>
      </c>
      <c r="E18" s="41">
        <v>20911199</v>
      </c>
      <c r="F18" s="41">
        <v>221155253</v>
      </c>
      <c r="G18" s="41">
        <v>134382068</v>
      </c>
      <c r="H18" s="41">
        <v>3354060</v>
      </c>
      <c r="I18" s="41">
        <v>21600350</v>
      </c>
      <c r="J18" s="41">
        <v>31350905</v>
      </c>
      <c r="K18" s="41">
        <v>0</v>
      </c>
      <c r="L18" s="41">
        <v>0</v>
      </c>
      <c r="M18" s="41">
        <v>10890</v>
      </c>
      <c r="N18" s="41">
        <v>0</v>
      </c>
      <c r="O18" s="41">
        <v>1704950</v>
      </c>
      <c r="P18" s="41">
        <v>0</v>
      </c>
      <c r="Q18" s="41">
        <v>0</v>
      </c>
      <c r="R18" s="41">
        <v>99890967</v>
      </c>
      <c r="S18" s="41">
        <v>3261229095</v>
      </c>
      <c r="T18" s="41">
        <v>815173068</v>
      </c>
      <c r="U18" s="43">
        <v>2446056027</v>
      </c>
    </row>
    <row r="19" spans="1:21" x14ac:dyDescent="0.2">
      <c r="A19" s="40" t="s">
        <v>15</v>
      </c>
      <c r="B19" s="41">
        <v>112368777</v>
      </c>
      <c r="C19" s="41">
        <v>43061345</v>
      </c>
      <c r="D19" s="41">
        <v>0</v>
      </c>
      <c r="E19" s="41">
        <v>3698888</v>
      </c>
      <c r="F19" s="41">
        <v>163806897</v>
      </c>
      <c r="G19" s="41">
        <v>16174370</v>
      </c>
      <c r="H19" s="41">
        <v>2230439</v>
      </c>
      <c r="I19" s="41">
        <v>10611435</v>
      </c>
      <c r="J19" s="41">
        <v>1462875</v>
      </c>
      <c r="K19" s="41">
        <v>0</v>
      </c>
      <c r="L19" s="41">
        <v>0</v>
      </c>
      <c r="M19" s="41">
        <v>63632</v>
      </c>
      <c r="N19" s="41">
        <v>0</v>
      </c>
      <c r="O19" s="41">
        <v>227166</v>
      </c>
      <c r="P19" s="41">
        <v>41341</v>
      </c>
      <c r="Q19" s="41">
        <v>0</v>
      </c>
      <c r="R19" s="41">
        <v>0</v>
      </c>
      <c r="S19" s="41">
        <v>1093736411</v>
      </c>
      <c r="T19" s="41">
        <v>353747165</v>
      </c>
      <c r="U19" s="43">
        <v>739989246</v>
      </c>
    </row>
    <row r="20" spans="1:21" x14ac:dyDescent="0.2">
      <c r="A20" s="40" t="s">
        <v>16</v>
      </c>
      <c r="B20" s="41">
        <v>5144864658</v>
      </c>
      <c r="C20" s="41">
        <v>4615575521</v>
      </c>
      <c r="D20" s="41">
        <v>250270343</v>
      </c>
      <c r="E20" s="41">
        <v>275641034</v>
      </c>
      <c r="F20" s="41">
        <v>13195477408</v>
      </c>
      <c r="G20" s="41">
        <v>6979408340</v>
      </c>
      <c r="H20" s="41">
        <v>72139505</v>
      </c>
      <c r="I20" s="41">
        <v>978089499</v>
      </c>
      <c r="J20" s="41">
        <v>1093015</v>
      </c>
      <c r="K20" s="41">
        <v>26472008</v>
      </c>
      <c r="L20" s="41">
        <v>720780</v>
      </c>
      <c r="M20" s="41">
        <v>245901</v>
      </c>
      <c r="N20" s="41">
        <v>797612</v>
      </c>
      <c r="O20" s="41">
        <v>65755274</v>
      </c>
      <c r="P20" s="41">
        <v>11065272</v>
      </c>
      <c r="Q20" s="41">
        <v>22922842</v>
      </c>
      <c r="R20" s="41">
        <v>41330759</v>
      </c>
      <c r="S20" s="41">
        <v>133768130340</v>
      </c>
      <c r="T20" s="41">
        <v>31681869771</v>
      </c>
      <c r="U20" s="43">
        <v>102086260569</v>
      </c>
    </row>
    <row r="21" spans="1:21" x14ac:dyDescent="0.2">
      <c r="A21" s="40" t="s">
        <v>17</v>
      </c>
      <c r="B21" s="41">
        <v>1836823914</v>
      </c>
      <c r="C21" s="41">
        <v>1571846768</v>
      </c>
      <c r="D21" s="41">
        <v>126402308</v>
      </c>
      <c r="E21" s="41">
        <v>107443389</v>
      </c>
      <c r="F21" s="41">
        <v>4098972113</v>
      </c>
      <c r="G21" s="41">
        <v>1522947201</v>
      </c>
      <c r="H21" s="41">
        <v>37351773</v>
      </c>
      <c r="I21" s="41">
        <v>491948041</v>
      </c>
      <c r="J21" s="41">
        <v>153385</v>
      </c>
      <c r="K21" s="41">
        <v>193001</v>
      </c>
      <c r="L21" s="41">
        <v>443152188</v>
      </c>
      <c r="M21" s="41">
        <v>417521</v>
      </c>
      <c r="N21" s="41">
        <v>2879752</v>
      </c>
      <c r="O21" s="41">
        <v>41033579</v>
      </c>
      <c r="P21" s="41">
        <v>701687</v>
      </c>
      <c r="Q21" s="41">
        <v>43838945</v>
      </c>
      <c r="R21" s="41">
        <v>146422405</v>
      </c>
      <c r="S21" s="41">
        <v>38459573447</v>
      </c>
      <c r="T21" s="41">
        <v>10472527970</v>
      </c>
      <c r="U21" s="43">
        <v>27987045477</v>
      </c>
    </row>
    <row r="22" spans="1:21" x14ac:dyDescent="0.2">
      <c r="A22" s="40" t="s">
        <v>18</v>
      </c>
      <c r="B22" s="41">
        <v>981569348</v>
      </c>
      <c r="C22" s="41">
        <v>960114586</v>
      </c>
      <c r="D22" s="41">
        <v>210440187</v>
      </c>
      <c r="E22" s="41">
        <v>34651272</v>
      </c>
      <c r="F22" s="41">
        <v>762388404</v>
      </c>
      <c r="G22" s="41">
        <v>286302681</v>
      </c>
      <c r="H22" s="41">
        <v>19728348</v>
      </c>
      <c r="I22" s="41">
        <v>250396392</v>
      </c>
      <c r="J22" s="41">
        <v>5448603</v>
      </c>
      <c r="K22" s="41">
        <v>0</v>
      </c>
      <c r="L22" s="41">
        <v>0</v>
      </c>
      <c r="M22" s="41">
        <v>45526</v>
      </c>
      <c r="N22" s="41">
        <v>513302</v>
      </c>
      <c r="O22" s="41">
        <v>48477308</v>
      </c>
      <c r="P22" s="41">
        <v>0</v>
      </c>
      <c r="Q22" s="41">
        <v>6395209</v>
      </c>
      <c r="R22" s="41">
        <v>0</v>
      </c>
      <c r="S22" s="41">
        <v>18079567850</v>
      </c>
      <c r="T22" s="41">
        <v>3566471166</v>
      </c>
      <c r="U22" s="43">
        <v>14513096684</v>
      </c>
    </row>
    <row r="23" spans="1:21" x14ac:dyDescent="0.2">
      <c r="A23" s="40" t="s">
        <v>19</v>
      </c>
      <c r="B23" s="41">
        <v>81649903</v>
      </c>
      <c r="C23" s="41">
        <v>58367278</v>
      </c>
      <c r="D23" s="41">
        <v>7888065</v>
      </c>
      <c r="E23" s="41">
        <v>4844538</v>
      </c>
      <c r="F23" s="41">
        <v>545092486</v>
      </c>
      <c r="G23" s="41">
        <v>33578041</v>
      </c>
      <c r="H23" s="41">
        <v>1384054</v>
      </c>
      <c r="I23" s="41">
        <v>9578116</v>
      </c>
      <c r="J23" s="41">
        <v>437229</v>
      </c>
      <c r="K23" s="41">
        <v>0</v>
      </c>
      <c r="L23" s="41">
        <v>0</v>
      </c>
      <c r="M23" s="41">
        <v>779399</v>
      </c>
      <c r="N23" s="41">
        <v>0</v>
      </c>
      <c r="O23" s="41">
        <v>7637215</v>
      </c>
      <c r="P23" s="41">
        <v>0</v>
      </c>
      <c r="Q23" s="41">
        <v>0</v>
      </c>
      <c r="R23" s="41">
        <v>0</v>
      </c>
      <c r="S23" s="41">
        <v>3800076772</v>
      </c>
      <c r="T23" s="41">
        <v>751236324</v>
      </c>
      <c r="U23" s="43">
        <v>3048840448</v>
      </c>
    </row>
    <row r="24" spans="1:21" x14ac:dyDescent="0.2">
      <c r="A24" s="40" t="s">
        <v>20</v>
      </c>
      <c r="B24" s="41">
        <v>248035399</v>
      </c>
      <c r="C24" s="41">
        <v>156594909</v>
      </c>
      <c r="D24" s="41">
        <v>8460855</v>
      </c>
      <c r="E24" s="41">
        <v>14064025</v>
      </c>
      <c r="F24" s="41">
        <v>435193712</v>
      </c>
      <c r="G24" s="41">
        <v>76910512</v>
      </c>
      <c r="H24" s="41">
        <v>3569780</v>
      </c>
      <c r="I24" s="41">
        <v>36316835</v>
      </c>
      <c r="J24" s="41">
        <v>2095340</v>
      </c>
      <c r="K24" s="41">
        <v>0</v>
      </c>
      <c r="L24" s="41">
        <v>0</v>
      </c>
      <c r="M24" s="41">
        <v>172288</v>
      </c>
      <c r="N24" s="41">
        <v>0</v>
      </c>
      <c r="O24" s="41">
        <v>1291702</v>
      </c>
      <c r="P24" s="41">
        <v>80487</v>
      </c>
      <c r="Q24" s="41">
        <v>0</v>
      </c>
      <c r="R24" s="41">
        <v>0</v>
      </c>
      <c r="S24" s="41">
        <v>3077631449</v>
      </c>
      <c r="T24" s="41">
        <v>982785844</v>
      </c>
      <c r="U24" s="43">
        <v>2094845605</v>
      </c>
    </row>
    <row r="25" spans="1:21" x14ac:dyDescent="0.2">
      <c r="A25" s="40" t="s">
        <v>21</v>
      </c>
      <c r="B25" s="41">
        <v>132566604</v>
      </c>
      <c r="C25" s="41">
        <v>89012171</v>
      </c>
      <c r="D25" s="41">
        <v>6098628</v>
      </c>
      <c r="E25" s="41">
        <v>6047363</v>
      </c>
      <c r="F25" s="41">
        <v>94639173</v>
      </c>
      <c r="G25" s="41">
        <v>31639616</v>
      </c>
      <c r="H25" s="41">
        <v>2776626</v>
      </c>
      <c r="I25" s="41">
        <v>21128114</v>
      </c>
      <c r="J25" s="41">
        <v>870229</v>
      </c>
      <c r="K25" s="41">
        <v>0</v>
      </c>
      <c r="L25" s="41">
        <v>0</v>
      </c>
      <c r="M25" s="41">
        <v>0</v>
      </c>
      <c r="N25" s="41">
        <v>0</v>
      </c>
      <c r="O25" s="41">
        <v>1815079</v>
      </c>
      <c r="P25" s="41">
        <v>146353</v>
      </c>
      <c r="Q25" s="41">
        <v>5194084</v>
      </c>
      <c r="R25" s="41">
        <v>0</v>
      </c>
      <c r="S25" s="41">
        <v>1543192824</v>
      </c>
      <c r="T25" s="41">
        <v>391934040</v>
      </c>
      <c r="U25" s="43">
        <v>1151258784</v>
      </c>
    </row>
    <row r="26" spans="1:21" x14ac:dyDescent="0.2">
      <c r="A26" s="40" t="s">
        <v>22</v>
      </c>
      <c r="B26" s="41">
        <v>65040106</v>
      </c>
      <c r="C26" s="41">
        <v>45249547</v>
      </c>
      <c r="D26" s="41">
        <v>3059163</v>
      </c>
      <c r="E26" s="41">
        <v>19346233</v>
      </c>
      <c r="F26" s="41">
        <v>868539769</v>
      </c>
      <c r="G26" s="41">
        <v>26504261</v>
      </c>
      <c r="H26" s="41">
        <v>1644339</v>
      </c>
      <c r="I26" s="41">
        <v>9888782</v>
      </c>
      <c r="J26" s="41">
        <v>6556685</v>
      </c>
      <c r="K26" s="41">
        <v>0</v>
      </c>
      <c r="L26" s="41">
        <v>1431405</v>
      </c>
      <c r="M26" s="41">
        <v>0</v>
      </c>
      <c r="N26" s="41">
        <v>0</v>
      </c>
      <c r="O26" s="41">
        <v>998817</v>
      </c>
      <c r="P26" s="41">
        <v>0</v>
      </c>
      <c r="Q26" s="41">
        <v>0</v>
      </c>
      <c r="R26" s="41">
        <v>410641</v>
      </c>
      <c r="S26" s="41">
        <v>2018160535</v>
      </c>
      <c r="T26" s="41">
        <v>1048669748</v>
      </c>
      <c r="U26" s="43">
        <v>969490787</v>
      </c>
    </row>
    <row r="27" spans="1:21" x14ac:dyDescent="0.2">
      <c r="A27" s="40" t="s">
        <v>23</v>
      </c>
      <c r="B27" s="41">
        <v>96065864</v>
      </c>
      <c r="C27" s="41">
        <v>65880864</v>
      </c>
      <c r="D27" s="41">
        <v>4351424</v>
      </c>
      <c r="E27" s="41">
        <v>5780692</v>
      </c>
      <c r="F27" s="41">
        <v>554500678</v>
      </c>
      <c r="G27" s="41">
        <v>61982584</v>
      </c>
      <c r="H27" s="41">
        <v>1739916</v>
      </c>
      <c r="I27" s="41">
        <v>23001221</v>
      </c>
      <c r="J27" s="41">
        <v>85369</v>
      </c>
      <c r="K27" s="41">
        <v>0</v>
      </c>
      <c r="L27" s="41">
        <v>0</v>
      </c>
      <c r="M27" s="41">
        <v>0</v>
      </c>
      <c r="N27" s="41">
        <v>267922</v>
      </c>
      <c r="O27" s="41">
        <v>5793276</v>
      </c>
      <c r="P27" s="41">
        <v>0</v>
      </c>
      <c r="Q27" s="41">
        <v>218159</v>
      </c>
      <c r="R27" s="41">
        <v>0</v>
      </c>
      <c r="S27" s="41">
        <v>3884069508</v>
      </c>
      <c r="T27" s="41">
        <v>819667969</v>
      </c>
      <c r="U27" s="43">
        <v>3064401539</v>
      </c>
    </row>
    <row r="28" spans="1:21" x14ac:dyDescent="0.2">
      <c r="A28" s="40" t="s">
        <v>24</v>
      </c>
      <c r="B28" s="41">
        <v>69114818</v>
      </c>
      <c r="C28" s="41">
        <v>38109194</v>
      </c>
      <c r="D28" s="41">
        <v>5901992</v>
      </c>
      <c r="E28" s="41">
        <v>7807688</v>
      </c>
      <c r="F28" s="41">
        <v>142915959</v>
      </c>
      <c r="G28" s="41">
        <v>20878851</v>
      </c>
      <c r="H28" s="41">
        <v>1557055</v>
      </c>
      <c r="I28" s="41">
        <v>9149399</v>
      </c>
      <c r="J28" s="41">
        <v>404848</v>
      </c>
      <c r="K28" s="41">
        <v>0</v>
      </c>
      <c r="L28" s="41">
        <v>0</v>
      </c>
      <c r="M28" s="41">
        <v>0</v>
      </c>
      <c r="N28" s="41">
        <v>0</v>
      </c>
      <c r="O28" s="41">
        <v>385996</v>
      </c>
      <c r="P28" s="41">
        <v>0</v>
      </c>
      <c r="Q28" s="41">
        <v>0</v>
      </c>
      <c r="R28" s="41">
        <v>0</v>
      </c>
      <c r="S28" s="41">
        <v>1500836591</v>
      </c>
      <c r="T28" s="41">
        <v>296225800</v>
      </c>
      <c r="U28" s="43">
        <v>1204610791</v>
      </c>
    </row>
    <row r="29" spans="1:21" x14ac:dyDescent="0.2">
      <c r="A29" s="40" t="s">
        <v>25</v>
      </c>
      <c r="B29" s="41">
        <v>110661150</v>
      </c>
      <c r="C29" s="41">
        <v>71214334</v>
      </c>
      <c r="D29" s="41">
        <v>6966952</v>
      </c>
      <c r="E29" s="41">
        <v>19235113</v>
      </c>
      <c r="F29" s="41">
        <v>125453430</v>
      </c>
      <c r="G29" s="41">
        <v>170716122</v>
      </c>
      <c r="H29" s="41">
        <v>2369682</v>
      </c>
      <c r="I29" s="41">
        <v>6801915</v>
      </c>
      <c r="J29" s="41">
        <v>1750038</v>
      </c>
      <c r="K29" s="41">
        <v>0</v>
      </c>
      <c r="L29" s="41">
        <v>0</v>
      </c>
      <c r="M29" s="41">
        <v>0</v>
      </c>
      <c r="N29" s="41">
        <v>0</v>
      </c>
      <c r="O29" s="41">
        <v>101167</v>
      </c>
      <c r="P29" s="41">
        <v>0</v>
      </c>
      <c r="Q29" s="41">
        <v>0</v>
      </c>
      <c r="R29" s="41">
        <v>0</v>
      </c>
      <c r="S29" s="41">
        <v>2907393441</v>
      </c>
      <c r="T29" s="41">
        <v>515269903</v>
      </c>
      <c r="U29" s="43">
        <v>2392123538</v>
      </c>
    </row>
    <row r="30" spans="1:21" x14ac:dyDescent="0.2">
      <c r="A30" s="40" t="s">
        <v>26</v>
      </c>
      <c r="B30" s="41">
        <v>191465381</v>
      </c>
      <c r="C30" s="41">
        <v>134818773</v>
      </c>
      <c r="D30" s="41">
        <v>14021059</v>
      </c>
      <c r="E30" s="41">
        <v>19479646</v>
      </c>
      <c r="F30" s="41">
        <v>1322744493</v>
      </c>
      <c r="G30" s="41">
        <v>106361643</v>
      </c>
      <c r="H30" s="41">
        <v>2821771</v>
      </c>
      <c r="I30" s="41">
        <v>17280709</v>
      </c>
      <c r="J30" s="41">
        <v>11613098</v>
      </c>
      <c r="K30" s="41">
        <v>0</v>
      </c>
      <c r="L30" s="41">
        <v>1901296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74477075</v>
      </c>
      <c r="S30" s="41">
        <v>5732009261</v>
      </c>
      <c r="T30" s="41">
        <v>1896984944</v>
      </c>
      <c r="U30" s="43">
        <v>3835024317</v>
      </c>
    </row>
    <row r="31" spans="1:21" x14ac:dyDescent="0.2">
      <c r="A31" s="40" t="s">
        <v>27</v>
      </c>
      <c r="B31" s="41">
        <v>1416327237</v>
      </c>
      <c r="C31" s="41">
        <v>1232139909</v>
      </c>
      <c r="D31" s="41">
        <v>195469451</v>
      </c>
      <c r="E31" s="41">
        <v>59403206</v>
      </c>
      <c r="F31" s="41">
        <v>1738810527</v>
      </c>
      <c r="G31" s="41">
        <v>329640784</v>
      </c>
      <c r="H31" s="41">
        <v>31910977</v>
      </c>
      <c r="I31" s="41">
        <v>391685185</v>
      </c>
      <c r="J31" s="41">
        <v>88614</v>
      </c>
      <c r="K31" s="41">
        <v>0</v>
      </c>
      <c r="L31" s="41">
        <v>0</v>
      </c>
      <c r="M31" s="41">
        <v>131115</v>
      </c>
      <c r="N31" s="41">
        <v>0</v>
      </c>
      <c r="O31" s="41">
        <v>7878934</v>
      </c>
      <c r="P31" s="41">
        <v>814064</v>
      </c>
      <c r="Q31" s="41">
        <v>13807386</v>
      </c>
      <c r="R31" s="41">
        <v>0</v>
      </c>
      <c r="S31" s="41">
        <v>20256105565</v>
      </c>
      <c r="T31" s="41">
        <v>5418107389</v>
      </c>
      <c r="U31" s="43">
        <v>14837998176</v>
      </c>
    </row>
    <row r="32" spans="1:21" x14ac:dyDescent="0.2">
      <c r="A32" s="40" t="s">
        <v>28</v>
      </c>
      <c r="B32" s="41">
        <v>633815513</v>
      </c>
      <c r="C32" s="41">
        <v>500033271</v>
      </c>
      <c r="D32" s="41">
        <v>25728336</v>
      </c>
      <c r="E32" s="41">
        <v>79198624</v>
      </c>
      <c r="F32" s="41">
        <v>612654023</v>
      </c>
      <c r="G32" s="41">
        <v>482170389</v>
      </c>
      <c r="H32" s="41">
        <v>20277185</v>
      </c>
      <c r="I32" s="41">
        <v>128519375</v>
      </c>
      <c r="J32" s="41">
        <v>13268595</v>
      </c>
      <c r="K32" s="41">
        <v>0</v>
      </c>
      <c r="L32" s="41">
        <v>983261</v>
      </c>
      <c r="M32" s="41">
        <v>0</v>
      </c>
      <c r="N32" s="41">
        <v>0</v>
      </c>
      <c r="O32" s="41">
        <v>6721266</v>
      </c>
      <c r="P32" s="41">
        <v>0</v>
      </c>
      <c r="Q32" s="41">
        <v>0</v>
      </c>
      <c r="R32" s="41">
        <v>0</v>
      </c>
      <c r="S32" s="41">
        <v>9806942185</v>
      </c>
      <c r="T32" s="41">
        <v>2503369838</v>
      </c>
      <c r="U32" s="43">
        <v>7303572347</v>
      </c>
    </row>
    <row r="33" spans="1:21" x14ac:dyDescent="0.2">
      <c r="A33" s="40" t="s">
        <v>29</v>
      </c>
      <c r="B33" s="41">
        <v>7418154367</v>
      </c>
      <c r="C33" s="41">
        <v>6785584586</v>
      </c>
      <c r="D33" s="41">
        <v>259944389</v>
      </c>
      <c r="E33" s="41">
        <v>421535692</v>
      </c>
      <c r="F33" s="41">
        <v>13575340840</v>
      </c>
      <c r="G33" s="41">
        <v>7689580416</v>
      </c>
      <c r="H33" s="41">
        <v>93050000</v>
      </c>
      <c r="I33" s="41">
        <v>2621760235</v>
      </c>
      <c r="J33" s="41">
        <v>1271348</v>
      </c>
      <c r="K33" s="41">
        <v>61677624</v>
      </c>
      <c r="L33" s="41">
        <v>32752707</v>
      </c>
      <c r="M33" s="41">
        <v>257250</v>
      </c>
      <c r="N33" s="41">
        <v>4260282</v>
      </c>
      <c r="O33" s="41">
        <v>37801014</v>
      </c>
      <c r="P33" s="41">
        <v>11203872</v>
      </c>
      <c r="Q33" s="41">
        <v>124476292</v>
      </c>
      <c r="R33" s="41">
        <v>0</v>
      </c>
      <c r="S33" s="41">
        <v>196316364417</v>
      </c>
      <c r="T33" s="41">
        <v>39138650914</v>
      </c>
      <c r="U33" s="43">
        <v>157177713503</v>
      </c>
    </row>
    <row r="34" spans="1:21" x14ac:dyDescent="0.2">
      <c r="A34" s="40" t="s">
        <v>30</v>
      </c>
      <c r="B34" s="41">
        <v>118222764</v>
      </c>
      <c r="C34" s="41">
        <v>64444215</v>
      </c>
      <c r="D34" s="41">
        <v>17710472</v>
      </c>
      <c r="E34" s="41">
        <v>12868517</v>
      </c>
      <c r="F34" s="41">
        <v>79535870</v>
      </c>
      <c r="G34" s="41">
        <v>45451094</v>
      </c>
      <c r="H34" s="41">
        <v>2345962</v>
      </c>
      <c r="I34" s="41">
        <v>20356331</v>
      </c>
      <c r="J34" s="41">
        <v>0</v>
      </c>
      <c r="K34" s="41">
        <v>0</v>
      </c>
      <c r="L34" s="41">
        <v>274528</v>
      </c>
      <c r="M34" s="41">
        <v>0</v>
      </c>
      <c r="N34" s="41">
        <v>0</v>
      </c>
      <c r="O34" s="41">
        <v>554249</v>
      </c>
      <c r="P34" s="41">
        <v>0</v>
      </c>
      <c r="Q34" s="41">
        <v>0</v>
      </c>
      <c r="R34" s="41">
        <v>0</v>
      </c>
      <c r="S34" s="41">
        <v>946199072</v>
      </c>
      <c r="T34" s="41">
        <v>361764002</v>
      </c>
      <c r="U34" s="43">
        <v>584435070</v>
      </c>
    </row>
    <row r="35" spans="1:21" x14ac:dyDescent="0.2">
      <c r="A35" s="40" t="s">
        <v>31</v>
      </c>
      <c r="B35" s="41">
        <v>1226913083</v>
      </c>
      <c r="C35" s="41">
        <v>1127562069</v>
      </c>
      <c r="D35" s="41">
        <v>45489109</v>
      </c>
      <c r="E35" s="41">
        <v>49984289</v>
      </c>
      <c r="F35" s="41">
        <v>998703534</v>
      </c>
      <c r="G35" s="41">
        <v>847421983</v>
      </c>
      <c r="H35" s="41">
        <v>22575421</v>
      </c>
      <c r="I35" s="41">
        <v>215321374</v>
      </c>
      <c r="J35" s="41">
        <v>1609120</v>
      </c>
      <c r="K35" s="41">
        <v>0</v>
      </c>
      <c r="L35" s="41">
        <v>0</v>
      </c>
      <c r="M35" s="41">
        <v>16898</v>
      </c>
      <c r="N35" s="41">
        <v>75200</v>
      </c>
      <c r="O35" s="41">
        <v>38049515</v>
      </c>
      <c r="P35" s="41">
        <v>193305</v>
      </c>
      <c r="Q35" s="41">
        <v>0</v>
      </c>
      <c r="R35" s="41">
        <v>0</v>
      </c>
      <c r="S35" s="41">
        <v>31165668368</v>
      </c>
      <c r="T35" s="41">
        <v>4573914900</v>
      </c>
      <c r="U35" s="43">
        <v>26591753468</v>
      </c>
    </row>
    <row r="36" spans="1:21" x14ac:dyDescent="0.2">
      <c r="A36" s="40" t="s">
        <v>32</v>
      </c>
      <c r="B36" s="41">
        <v>253545392</v>
      </c>
      <c r="C36" s="41">
        <v>143523527</v>
      </c>
      <c r="D36" s="41">
        <v>9513827</v>
      </c>
      <c r="E36" s="41">
        <v>18578434</v>
      </c>
      <c r="F36" s="41">
        <v>405064372</v>
      </c>
      <c r="G36" s="41">
        <v>146412239</v>
      </c>
      <c r="H36" s="41">
        <v>6292895</v>
      </c>
      <c r="I36" s="41">
        <v>38494568</v>
      </c>
      <c r="J36" s="41">
        <v>185785</v>
      </c>
      <c r="K36" s="41">
        <v>0</v>
      </c>
      <c r="L36" s="41">
        <v>0</v>
      </c>
      <c r="M36" s="41">
        <v>123453</v>
      </c>
      <c r="N36" s="41">
        <v>65267</v>
      </c>
      <c r="O36" s="41">
        <v>1031192</v>
      </c>
      <c r="P36" s="41">
        <v>0</v>
      </c>
      <c r="Q36" s="41">
        <v>1554290</v>
      </c>
      <c r="R36" s="41">
        <v>0</v>
      </c>
      <c r="S36" s="41">
        <v>3144379125</v>
      </c>
      <c r="T36" s="41">
        <v>1024385241</v>
      </c>
      <c r="U36" s="43">
        <v>2119993884</v>
      </c>
    </row>
    <row r="37" spans="1:21" x14ac:dyDescent="0.2">
      <c r="A37" s="40" t="s">
        <v>33</v>
      </c>
      <c r="B37" s="41">
        <v>97503402</v>
      </c>
      <c r="C37" s="41">
        <v>70028398</v>
      </c>
      <c r="D37" s="41">
        <v>2121859</v>
      </c>
      <c r="E37" s="41">
        <v>16199261</v>
      </c>
      <c r="F37" s="41">
        <v>91964174</v>
      </c>
      <c r="G37" s="41">
        <v>41123109</v>
      </c>
      <c r="H37" s="41">
        <v>2709510</v>
      </c>
      <c r="I37" s="41">
        <v>9173947</v>
      </c>
      <c r="J37" s="41">
        <v>45121560</v>
      </c>
      <c r="K37" s="41">
        <v>0</v>
      </c>
      <c r="L37" s="41">
        <v>0</v>
      </c>
      <c r="M37" s="41">
        <v>11784</v>
      </c>
      <c r="N37" s="41">
        <v>417599</v>
      </c>
      <c r="O37" s="41">
        <v>165264</v>
      </c>
      <c r="P37" s="41">
        <v>0</v>
      </c>
      <c r="Q37" s="41">
        <v>0</v>
      </c>
      <c r="R37" s="41">
        <v>0</v>
      </c>
      <c r="S37" s="41">
        <v>1432143944</v>
      </c>
      <c r="T37" s="41">
        <v>376539867</v>
      </c>
      <c r="U37" s="43">
        <v>1055604077</v>
      </c>
    </row>
    <row r="38" spans="1:21" x14ac:dyDescent="0.2">
      <c r="A38" s="40" t="s">
        <v>34</v>
      </c>
      <c r="B38" s="41">
        <v>41464036</v>
      </c>
      <c r="C38" s="41">
        <v>26691438</v>
      </c>
      <c r="D38" s="41">
        <v>548929</v>
      </c>
      <c r="E38" s="41">
        <v>3388473</v>
      </c>
      <c r="F38" s="41">
        <v>93225116</v>
      </c>
      <c r="G38" s="41">
        <v>16774102</v>
      </c>
      <c r="H38" s="41">
        <v>857013</v>
      </c>
      <c r="I38" s="41">
        <v>5300724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527389504</v>
      </c>
      <c r="T38" s="41">
        <v>188249831</v>
      </c>
      <c r="U38" s="43">
        <v>339139673</v>
      </c>
    </row>
    <row r="39" spans="1:21" x14ac:dyDescent="0.2">
      <c r="A39" s="40" t="s">
        <v>35</v>
      </c>
      <c r="B39" s="41">
        <v>2590759233</v>
      </c>
      <c r="C39" s="41">
        <v>2371032862</v>
      </c>
      <c r="D39" s="41">
        <v>282629887</v>
      </c>
      <c r="E39" s="41">
        <v>141662194</v>
      </c>
      <c r="F39" s="41">
        <v>1119842961</v>
      </c>
      <c r="G39" s="41">
        <v>1684484214</v>
      </c>
      <c r="H39" s="41">
        <v>40235540</v>
      </c>
      <c r="I39" s="41">
        <v>532201314</v>
      </c>
      <c r="J39" s="41">
        <v>24229158</v>
      </c>
      <c r="K39" s="41">
        <v>0</v>
      </c>
      <c r="L39" s="41">
        <v>0</v>
      </c>
      <c r="M39" s="41">
        <v>1660</v>
      </c>
      <c r="N39" s="41">
        <v>0</v>
      </c>
      <c r="O39" s="41">
        <v>33938969</v>
      </c>
      <c r="P39" s="41">
        <v>1069078</v>
      </c>
      <c r="Q39" s="41">
        <v>12603632</v>
      </c>
      <c r="R39" s="41">
        <v>0</v>
      </c>
      <c r="S39" s="41">
        <v>43669536358</v>
      </c>
      <c r="T39" s="41">
        <v>8834690702</v>
      </c>
      <c r="U39" s="43">
        <v>34834845656</v>
      </c>
    </row>
    <row r="40" spans="1:21" x14ac:dyDescent="0.2">
      <c r="A40" s="40" t="s">
        <v>36</v>
      </c>
      <c r="B40" s="41">
        <v>5115959222</v>
      </c>
      <c r="C40" s="41">
        <v>4660695249</v>
      </c>
      <c r="D40" s="41">
        <v>300044534</v>
      </c>
      <c r="E40" s="41">
        <v>382607041</v>
      </c>
      <c r="F40" s="41">
        <v>6712718417</v>
      </c>
      <c r="G40" s="41">
        <v>2140038592</v>
      </c>
      <c r="H40" s="41">
        <v>91700736</v>
      </c>
      <c r="I40" s="41">
        <v>659364059</v>
      </c>
      <c r="J40" s="41">
        <v>2274750</v>
      </c>
      <c r="K40" s="41">
        <v>0</v>
      </c>
      <c r="L40" s="41">
        <v>0</v>
      </c>
      <c r="M40" s="41">
        <v>81015</v>
      </c>
      <c r="N40" s="41">
        <v>0</v>
      </c>
      <c r="O40" s="41">
        <v>108476446</v>
      </c>
      <c r="P40" s="41">
        <v>104897</v>
      </c>
      <c r="Q40" s="41">
        <v>2855389</v>
      </c>
      <c r="R40" s="41">
        <v>417248</v>
      </c>
      <c r="S40" s="41">
        <v>140760439119</v>
      </c>
      <c r="T40" s="41">
        <v>20177337595</v>
      </c>
      <c r="U40" s="43">
        <v>120583101524</v>
      </c>
    </row>
    <row r="41" spans="1:21" x14ac:dyDescent="0.2">
      <c r="A41" s="40" t="s">
        <v>37</v>
      </c>
      <c r="B41" s="41">
        <v>1442030326</v>
      </c>
      <c r="C41" s="41">
        <v>1308011398</v>
      </c>
      <c r="D41" s="41">
        <v>34441920</v>
      </c>
      <c r="E41" s="41">
        <v>119196748</v>
      </c>
      <c r="F41" s="41">
        <v>6565931298</v>
      </c>
      <c r="G41" s="41">
        <v>1256674512</v>
      </c>
      <c r="H41" s="41">
        <v>22106482</v>
      </c>
      <c r="I41" s="41">
        <v>211724168</v>
      </c>
      <c r="J41" s="41">
        <v>122627558</v>
      </c>
      <c r="K41" s="41">
        <v>7664538</v>
      </c>
      <c r="L41" s="41">
        <v>2323135</v>
      </c>
      <c r="M41" s="41">
        <v>16227</v>
      </c>
      <c r="N41" s="41">
        <v>1866674</v>
      </c>
      <c r="O41" s="41">
        <v>22973973</v>
      </c>
      <c r="P41" s="41">
        <v>471060</v>
      </c>
      <c r="Q41" s="41">
        <v>25923820</v>
      </c>
      <c r="R41" s="41">
        <v>29945326</v>
      </c>
      <c r="S41" s="41">
        <v>34310383160</v>
      </c>
      <c r="T41" s="41">
        <v>11173929163</v>
      </c>
      <c r="U41" s="43">
        <v>23136453997</v>
      </c>
    </row>
    <row r="42" spans="1:21" x14ac:dyDescent="0.2">
      <c r="A42" s="40" t="s">
        <v>38</v>
      </c>
      <c r="B42" s="41">
        <v>317127912</v>
      </c>
      <c r="C42" s="41">
        <v>208068252</v>
      </c>
      <c r="D42" s="41">
        <v>34431814</v>
      </c>
      <c r="E42" s="41">
        <v>16025362</v>
      </c>
      <c r="F42" s="41">
        <v>267948269</v>
      </c>
      <c r="G42" s="41">
        <v>112047473</v>
      </c>
      <c r="H42" s="41">
        <v>6085000</v>
      </c>
      <c r="I42" s="41">
        <v>59512952</v>
      </c>
      <c r="J42" s="41">
        <v>4778731</v>
      </c>
      <c r="K42" s="41">
        <v>485638</v>
      </c>
      <c r="L42" s="41">
        <v>0</v>
      </c>
      <c r="M42" s="41">
        <v>0</v>
      </c>
      <c r="N42" s="41">
        <v>0</v>
      </c>
      <c r="O42" s="41">
        <v>4024064</v>
      </c>
      <c r="P42" s="41">
        <v>108634</v>
      </c>
      <c r="Q42" s="41">
        <v>0</v>
      </c>
      <c r="R42" s="41">
        <v>0</v>
      </c>
      <c r="S42" s="41">
        <v>3850453764</v>
      </c>
      <c r="T42" s="41">
        <v>1030644101</v>
      </c>
      <c r="U42" s="43">
        <v>2819809663</v>
      </c>
    </row>
    <row r="43" spans="1:21" x14ac:dyDescent="0.2">
      <c r="A43" s="40" t="s">
        <v>39</v>
      </c>
      <c r="B43" s="41">
        <v>37451963</v>
      </c>
      <c r="C43" s="41">
        <v>19956257</v>
      </c>
      <c r="D43" s="41">
        <v>2067752</v>
      </c>
      <c r="E43" s="41">
        <v>2266588</v>
      </c>
      <c r="F43" s="41">
        <v>344569363</v>
      </c>
      <c r="G43" s="41">
        <v>22049441</v>
      </c>
      <c r="H43" s="41">
        <v>46497</v>
      </c>
      <c r="I43" s="41">
        <v>4448037</v>
      </c>
      <c r="J43" s="41">
        <v>414578</v>
      </c>
      <c r="K43" s="41">
        <v>0</v>
      </c>
      <c r="L43" s="41">
        <v>1367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789266299</v>
      </c>
      <c r="T43" s="41">
        <v>433271843</v>
      </c>
      <c r="U43" s="43">
        <v>355994456</v>
      </c>
    </row>
    <row r="44" spans="1:21" x14ac:dyDescent="0.2">
      <c r="A44" s="40" t="s">
        <v>40</v>
      </c>
      <c r="B44" s="41">
        <v>103266028</v>
      </c>
      <c r="C44" s="41">
        <v>61081875</v>
      </c>
      <c r="D44" s="41">
        <v>7784514</v>
      </c>
      <c r="E44" s="41">
        <v>13012111</v>
      </c>
      <c r="F44" s="41">
        <v>69544592</v>
      </c>
      <c r="G44" s="41">
        <v>69805760</v>
      </c>
      <c r="H44" s="41">
        <v>2469302</v>
      </c>
      <c r="I44" s="41">
        <v>15143584</v>
      </c>
      <c r="J44" s="41">
        <v>310494</v>
      </c>
      <c r="K44" s="41">
        <v>72346</v>
      </c>
      <c r="L44" s="41">
        <v>0</v>
      </c>
      <c r="M44" s="41">
        <v>47549</v>
      </c>
      <c r="N44" s="41">
        <v>272154</v>
      </c>
      <c r="O44" s="41">
        <v>502088</v>
      </c>
      <c r="P44" s="41">
        <v>0</v>
      </c>
      <c r="Q44" s="41">
        <v>1558978</v>
      </c>
      <c r="R44" s="41">
        <v>0</v>
      </c>
      <c r="S44" s="41">
        <v>1465910374</v>
      </c>
      <c r="T44" s="41">
        <v>344871375</v>
      </c>
      <c r="U44" s="43">
        <v>1121038999</v>
      </c>
    </row>
    <row r="45" spans="1:21" x14ac:dyDescent="0.2">
      <c r="A45" s="40" t="s">
        <v>41</v>
      </c>
      <c r="B45" s="41">
        <v>2537871230</v>
      </c>
      <c r="C45" s="41">
        <v>2369218184</v>
      </c>
      <c r="D45" s="41">
        <v>70272003</v>
      </c>
      <c r="E45" s="41">
        <v>144498494</v>
      </c>
      <c r="F45" s="41">
        <v>1804526322</v>
      </c>
      <c r="G45" s="41">
        <v>1301113009</v>
      </c>
      <c r="H45" s="41">
        <v>57653069</v>
      </c>
      <c r="I45" s="41">
        <v>556594404</v>
      </c>
      <c r="J45" s="41">
        <v>0</v>
      </c>
      <c r="K45" s="41">
        <v>0</v>
      </c>
      <c r="L45" s="41">
        <v>78267278</v>
      </c>
      <c r="M45" s="41">
        <v>0</v>
      </c>
      <c r="N45" s="41">
        <v>993911</v>
      </c>
      <c r="O45" s="41">
        <v>53682823</v>
      </c>
      <c r="P45" s="41">
        <v>2267719</v>
      </c>
      <c r="Q45" s="41">
        <v>0</v>
      </c>
      <c r="R45" s="41">
        <v>0</v>
      </c>
      <c r="S45" s="41">
        <v>71037553684</v>
      </c>
      <c r="T45" s="41">
        <v>8976958446</v>
      </c>
      <c r="U45" s="43">
        <v>62060595238</v>
      </c>
    </row>
    <row r="46" spans="1:21" x14ac:dyDescent="0.2">
      <c r="A46" s="40" t="s">
        <v>42</v>
      </c>
      <c r="B46" s="41">
        <v>2673850418</v>
      </c>
      <c r="C46" s="41">
        <v>2205125543</v>
      </c>
      <c r="D46" s="41">
        <v>0</v>
      </c>
      <c r="E46" s="41">
        <v>128063739</v>
      </c>
      <c r="F46" s="41">
        <v>1520187702</v>
      </c>
      <c r="G46" s="41">
        <v>1680821968</v>
      </c>
      <c r="H46" s="41">
        <v>56366469</v>
      </c>
      <c r="I46" s="41">
        <v>545206545</v>
      </c>
      <c r="J46" s="41">
        <v>1325000</v>
      </c>
      <c r="K46" s="41">
        <v>0</v>
      </c>
      <c r="L46" s="41">
        <v>0</v>
      </c>
      <c r="M46" s="41">
        <v>30098</v>
      </c>
      <c r="N46" s="41">
        <v>2534103</v>
      </c>
      <c r="O46" s="41">
        <v>51753461</v>
      </c>
      <c r="P46" s="41">
        <v>1026485</v>
      </c>
      <c r="Q46" s="41">
        <v>4005462</v>
      </c>
      <c r="R46" s="41">
        <v>1631738</v>
      </c>
      <c r="S46" s="41">
        <v>38782374743</v>
      </c>
      <c r="T46" s="41">
        <v>8871928731</v>
      </c>
      <c r="U46" s="43">
        <v>29910446012</v>
      </c>
    </row>
    <row r="47" spans="1:21" x14ac:dyDescent="0.2">
      <c r="A47" s="40" t="s">
        <v>43</v>
      </c>
      <c r="B47" s="41">
        <v>1215470257</v>
      </c>
      <c r="C47" s="41">
        <v>1122291391</v>
      </c>
      <c r="D47" s="41">
        <v>58638439</v>
      </c>
      <c r="E47" s="41">
        <v>72963005</v>
      </c>
      <c r="F47" s="41">
        <v>1004093739</v>
      </c>
      <c r="G47" s="41">
        <v>742091816</v>
      </c>
      <c r="H47" s="41">
        <v>19767454</v>
      </c>
      <c r="I47" s="41">
        <v>165696486</v>
      </c>
      <c r="J47" s="41">
        <v>5114982</v>
      </c>
      <c r="K47" s="41">
        <v>0</v>
      </c>
      <c r="L47" s="41">
        <v>0</v>
      </c>
      <c r="M47" s="41">
        <v>0</v>
      </c>
      <c r="N47" s="41">
        <v>2414648</v>
      </c>
      <c r="O47" s="41">
        <v>22397101</v>
      </c>
      <c r="P47" s="41">
        <v>413575</v>
      </c>
      <c r="Q47" s="41">
        <v>22030325</v>
      </c>
      <c r="R47" s="41">
        <v>50148266</v>
      </c>
      <c r="S47" s="41">
        <v>36192823370</v>
      </c>
      <c r="T47" s="41">
        <v>4503531484</v>
      </c>
      <c r="U47" s="43">
        <v>31689291886</v>
      </c>
    </row>
    <row r="48" spans="1:21" x14ac:dyDescent="0.2">
      <c r="A48" s="40" t="s">
        <v>44</v>
      </c>
      <c r="B48" s="41">
        <v>400286680</v>
      </c>
      <c r="C48" s="41">
        <v>396390866</v>
      </c>
      <c r="D48" s="41">
        <v>27068077</v>
      </c>
      <c r="E48" s="41">
        <v>86650882</v>
      </c>
      <c r="F48" s="41">
        <v>4401907328</v>
      </c>
      <c r="G48" s="41">
        <v>908560671</v>
      </c>
      <c r="H48" s="41">
        <v>7670000</v>
      </c>
      <c r="I48" s="41">
        <v>166672266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12292902</v>
      </c>
      <c r="P48" s="41">
        <v>175060</v>
      </c>
      <c r="Q48" s="41">
        <v>1222048</v>
      </c>
      <c r="R48" s="41"/>
      <c r="S48" s="41">
        <v>48228684797</v>
      </c>
      <c r="T48" s="41">
        <v>6408896780</v>
      </c>
      <c r="U48" s="43">
        <v>41819788017</v>
      </c>
    </row>
    <row r="49" spans="1:21" x14ac:dyDescent="0.2">
      <c r="A49" s="40" t="s">
        <v>45</v>
      </c>
      <c r="B49" s="41">
        <v>698051005</v>
      </c>
      <c r="C49" s="41">
        <v>645153336</v>
      </c>
      <c r="D49" s="41">
        <v>31125116</v>
      </c>
      <c r="E49" s="41">
        <v>28825438</v>
      </c>
      <c r="F49" s="41">
        <v>1041103100</v>
      </c>
      <c r="G49" s="41">
        <v>326389270</v>
      </c>
      <c r="H49" s="41">
        <v>12734006</v>
      </c>
      <c r="I49" s="41">
        <v>315546178</v>
      </c>
      <c r="J49" s="41">
        <v>8752699</v>
      </c>
      <c r="K49" s="41">
        <v>0</v>
      </c>
      <c r="L49" s="41">
        <v>0</v>
      </c>
      <c r="M49" s="41">
        <v>0</v>
      </c>
      <c r="N49" s="41">
        <v>0</v>
      </c>
      <c r="O49" s="41">
        <v>11916004</v>
      </c>
      <c r="P49" s="41">
        <v>1181984</v>
      </c>
      <c r="Q49" s="41">
        <v>12843763</v>
      </c>
      <c r="R49" s="41">
        <v>0</v>
      </c>
      <c r="S49" s="41">
        <v>17902609183</v>
      </c>
      <c r="T49" s="41">
        <v>3133621899</v>
      </c>
      <c r="U49" s="43">
        <v>14768987284</v>
      </c>
    </row>
    <row r="50" spans="1:21" x14ac:dyDescent="0.2">
      <c r="A50" s="40" t="s">
        <v>46</v>
      </c>
      <c r="B50" s="41">
        <v>1243565180</v>
      </c>
      <c r="C50" s="41">
        <v>1103384121</v>
      </c>
      <c r="D50" s="41">
        <v>63804792</v>
      </c>
      <c r="E50" s="41">
        <v>81908459</v>
      </c>
      <c r="F50" s="41">
        <v>2177511567</v>
      </c>
      <c r="G50" s="41">
        <v>328522536</v>
      </c>
      <c r="H50" s="41">
        <v>19507926</v>
      </c>
      <c r="I50" s="41">
        <v>891538575</v>
      </c>
      <c r="J50" s="41">
        <v>0</v>
      </c>
      <c r="K50" s="41">
        <v>0</v>
      </c>
      <c r="L50" s="41">
        <v>788088</v>
      </c>
      <c r="M50" s="41">
        <v>0</v>
      </c>
      <c r="N50" s="41">
        <v>0</v>
      </c>
      <c r="O50" s="41">
        <v>33299494</v>
      </c>
      <c r="P50" s="41">
        <v>20667677</v>
      </c>
      <c r="Q50" s="41">
        <v>0</v>
      </c>
      <c r="R50" s="41">
        <v>41420668</v>
      </c>
      <c r="S50" s="41">
        <v>32963969028</v>
      </c>
      <c r="T50" s="41">
        <v>6005919083</v>
      </c>
      <c r="U50" s="43">
        <v>26958049945</v>
      </c>
    </row>
    <row r="51" spans="1:21" x14ac:dyDescent="0.2">
      <c r="A51" s="40" t="s">
        <v>47</v>
      </c>
      <c r="B51" s="41">
        <v>215878984</v>
      </c>
      <c r="C51" s="41">
        <v>148277930</v>
      </c>
      <c r="D51" s="41">
        <v>17595804</v>
      </c>
      <c r="E51" s="41">
        <v>39526406</v>
      </c>
      <c r="F51" s="41">
        <v>462879680</v>
      </c>
      <c r="G51" s="41">
        <v>90595598</v>
      </c>
      <c r="H51" s="41">
        <v>4660677</v>
      </c>
      <c r="I51" s="41">
        <v>31341680</v>
      </c>
      <c r="J51" s="41">
        <v>6524428</v>
      </c>
      <c r="K51" s="41">
        <v>0</v>
      </c>
      <c r="L51" s="41">
        <v>455667639</v>
      </c>
      <c r="M51" s="41">
        <v>7308</v>
      </c>
      <c r="N51" s="41">
        <v>0</v>
      </c>
      <c r="O51" s="41">
        <v>1217585</v>
      </c>
      <c r="P51" s="41">
        <v>0</v>
      </c>
      <c r="Q51" s="41">
        <v>0</v>
      </c>
      <c r="R51" s="41">
        <v>171955065</v>
      </c>
      <c r="S51" s="41">
        <v>5379275255</v>
      </c>
      <c r="T51" s="41">
        <v>1646128784</v>
      </c>
      <c r="U51" s="43">
        <v>3733146471</v>
      </c>
    </row>
    <row r="52" spans="1:21" x14ac:dyDescent="0.2">
      <c r="A52" s="40" t="s">
        <v>48</v>
      </c>
      <c r="B52" s="41">
        <v>6114284527</v>
      </c>
      <c r="C52" s="41">
        <v>5649872134</v>
      </c>
      <c r="D52" s="41">
        <v>246514945</v>
      </c>
      <c r="E52" s="41">
        <v>512961163</v>
      </c>
      <c r="F52" s="41">
        <v>19463835816</v>
      </c>
      <c r="G52" s="41">
        <v>15013341375</v>
      </c>
      <c r="H52" s="41">
        <v>60415918</v>
      </c>
      <c r="I52" s="41">
        <v>1360769565</v>
      </c>
      <c r="J52" s="41">
        <v>12575145</v>
      </c>
      <c r="K52" s="41">
        <v>0</v>
      </c>
      <c r="L52" s="41">
        <v>305630417</v>
      </c>
      <c r="M52" s="41">
        <v>35707</v>
      </c>
      <c r="N52" s="41">
        <v>0</v>
      </c>
      <c r="O52" s="41">
        <v>39900788</v>
      </c>
      <c r="P52" s="41">
        <v>1376048</v>
      </c>
      <c r="Q52" s="41">
        <v>30215484</v>
      </c>
      <c r="R52" s="41">
        <v>120668379</v>
      </c>
      <c r="S52" s="41">
        <v>252477715762</v>
      </c>
      <c r="T52" s="41">
        <v>48932397411</v>
      </c>
      <c r="U52" s="43">
        <v>203545318351</v>
      </c>
    </row>
    <row r="53" spans="1:21" x14ac:dyDescent="0.2">
      <c r="A53" s="40" t="s">
        <v>49</v>
      </c>
      <c r="B53" s="41">
        <v>1972697906</v>
      </c>
      <c r="C53" s="41">
        <v>1804483549</v>
      </c>
      <c r="D53" s="41">
        <v>128054961</v>
      </c>
      <c r="E53" s="41">
        <v>142429768</v>
      </c>
      <c r="F53" s="41">
        <v>3507816137</v>
      </c>
      <c r="G53" s="41">
        <v>1551998561</v>
      </c>
      <c r="H53" s="41">
        <v>19620968</v>
      </c>
      <c r="I53" s="41">
        <v>650520187</v>
      </c>
      <c r="J53" s="41">
        <v>7105231</v>
      </c>
      <c r="K53" s="41">
        <v>0</v>
      </c>
      <c r="L53" s="41">
        <v>0</v>
      </c>
      <c r="M53" s="41">
        <v>0</v>
      </c>
      <c r="N53" s="41">
        <v>1244098</v>
      </c>
      <c r="O53" s="41">
        <v>6239190</v>
      </c>
      <c r="P53" s="41">
        <v>1526709</v>
      </c>
      <c r="Q53" s="41">
        <v>10503414</v>
      </c>
      <c r="R53" s="41">
        <v>0</v>
      </c>
      <c r="S53" s="41">
        <v>56157729052</v>
      </c>
      <c r="T53" s="41">
        <v>9804240679</v>
      </c>
      <c r="U53" s="43">
        <v>46353488373</v>
      </c>
    </row>
    <row r="54" spans="1:21" x14ac:dyDescent="0.2">
      <c r="A54" s="40" t="s">
        <v>50</v>
      </c>
      <c r="B54" s="41">
        <v>9005640549</v>
      </c>
      <c r="C54" s="41">
        <v>8256105830</v>
      </c>
      <c r="D54" s="41">
        <v>355571141</v>
      </c>
      <c r="E54" s="41">
        <v>378162181</v>
      </c>
      <c r="F54" s="41">
        <v>15848728631</v>
      </c>
      <c r="G54" s="41">
        <v>6265726414</v>
      </c>
      <c r="H54" s="41">
        <v>177441721</v>
      </c>
      <c r="I54" s="41">
        <v>1021548212</v>
      </c>
      <c r="J54" s="41">
        <v>8077373</v>
      </c>
      <c r="K54" s="41">
        <v>95140158</v>
      </c>
      <c r="L54" s="41">
        <v>114665210</v>
      </c>
      <c r="M54" s="41">
        <v>153039</v>
      </c>
      <c r="N54" s="41">
        <v>6825605</v>
      </c>
      <c r="O54" s="41">
        <v>60534415</v>
      </c>
      <c r="P54" s="41">
        <v>2351814</v>
      </c>
      <c r="Q54" s="41">
        <v>0</v>
      </c>
      <c r="R54" s="41">
        <v>139057117</v>
      </c>
      <c r="S54" s="41">
        <v>331489470594</v>
      </c>
      <c r="T54" s="41">
        <v>41735729410</v>
      </c>
      <c r="U54" s="43">
        <v>289753741184</v>
      </c>
    </row>
    <row r="55" spans="1:21" x14ac:dyDescent="0.2">
      <c r="A55" s="40" t="s">
        <v>51</v>
      </c>
      <c r="B55" s="41">
        <v>3880408991</v>
      </c>
      <c r="C55" s="41">
        <v>3306829730</v>
      </c>
      <c r="D55" s="41">
        <v>0</v>
      </c>
      <c r="E55" s="41">
        <v>122248922</v>
      </c>
      <c r="F55" s="41">
        <v>1597184759</v>
      </c>
      <c r="G55" s="41">
        <v>2225220643</v>
      </c>
      <c r="H55" s="41">
        <v>71786313</v>
      </c>
      <c r="I55" s="41">
        <v>922250724</v>
      </c>
      <c r="J55" s="41">
        <v>9370773</v>
      </c>
      <c r="K55" s="41">
        <v>0</v>
      </c>
      <c r="L55" s="41">
        <v>0</v>
      </c>
      <c r="M55" s="41">
        <v>368563</v>
      </c>
      <c r="N55" s="41">
        <v>742097</v>
      </c>
      <c r="O55" s="41">
        <v>35692095</v>
      </c>
      <c r="P55" s="41">
        <v>1550575</v>
      </c>
      <c r="Q55" s="41">
        <v>0</v>
      </c>
      <c r="R55" s="41">
        <v>0</v>
      </c>
      <c r="S55" s="41">
        <v>59764033150</v>
      </c>
      <c r="T55" s="41">
        <v>12173654185</v>
      </c>
      <c r="U55" s="43">
        <v>47590378965</v>
      </c>
    </row>
    <row r="56" spans="1:21" x14ac:dyDescent="0.2">
      <c r="A56" s="40" t="s">
        <v>52</v>
      </c>
      <c r="B56" s="41">
        <v>6243175813</v>
      </c>
      <c r="C56" s="41">
        <v>5587392722</v>
      </c>
      <c r="D56" s="41">
        <v>0</v>
      </c>
      <c r="E56" s="41">
        <v>324284302</v>
      </c>
      <c r="F56" s="41">
        <v>7879420401</v>
      </c>
      <c r="G56" s="41">
        <v>5962344043</v>
      </c>
      <c r="H56" s="41">
        <v>145834424</v>
      </c>
      <c r="I56" s="41">
        <v>1072414529</v>
      </c>
      <c r="J56" s="41">
        <v>0</v>
      </c>
      <c r="K56" s="41">
        <v>4383427</v>
      </c>
      <c r="L56" s="41">
        <v>2703961</v>
      </c>
      <c r="M56" s="41">
        <v>105737</v>
      </c>
      <c r="N56" s="41">
        <v>0</v>
      </c>
      <c r="O56" s="41">
        <v>115698884</v>
      </c>
      <c r="P56" s="41">
        <v>1365997</v>
      </c>
      <c r="Q56" s="41">
        <v>0</v>
      </c>
      <c r="R56" s="41">
        <v>5639387</v>
      </c>
      <c r="S56" s="41">
        <v>151150034979</v>
      </c>
      <c r="T56" s="41">
        <v>27344763627</v>
      </c>
      <c r="U56" s="43">
        <v>123805271352</v>
      </c>
    </row>
    <row r="57" spans="1:21" x14ac:dyDescent="0.2">
      <c r="A57" s="40" t="s">
        <v>53</v>
      </c>
      <c r="B57" s="41">
        <v>3962297406</v>
      </c>
      <c r="C57" s="41">
        <v>3270019552</v>
      </c>
      <c r="D57" s="41">
        <v>313138171</v>
      </c>
      <c r="E57" s="41">
        <v>387229908</v>
      </c>
      <c r="F57" s="41">
        <v>2018506441</v>
      </c>
      <c r="G57" s="41">
        <v>3136189945</v>
      </c>
      <c r="H57" s="41">
        <v>72640215</v>
      </c>
      <c r="I57" s="41">
        <v>600481981</v>
      </c>
      <c r="J57" s="41">
        <v>19397558</v>
      </c>
      <c r="K57" s="41">
        <v>0</v>
      </c>
      <c r="L57" s="41">
        <v>696394443</v>
      </c>
      <c r="M57" s="41">
        <v>374381</v>
      </c>
      <c r="N57" s="41">
        <v>886638</v>
      </c>
      <c r="O57" s="41">
        <v>20663641</v>
      </c>
      <c r="P57" s="41">
        <v>665167</v>
      </c>
      <c r="Q57" s="41">
        <v>11421923</v>
      </c>
      <c r="R57" s="41">
        <v>325040144</v>
      </c>
      <c r="S57" s="41">
        <v>74542772898</v>
      </c>
      <c r="T57" s="41">
        <v>14835347514</v>
      </c>
      <c r="U57" s="43">
        <v>59707425384</v>
      </c>
    </row>
    <row r="58" spans="1:21" x14ac:dyDescent="0.2">
      <c r="A58" s="40" t="s">
        <v>54</v>
      </c>
      <c r="B58" s="41">
        <v>485402672</v>
      </c>
      <c r="C58" s="41">
        <v>308074824</v>
      </c>
      <c r="D58" s="41">
        <v>43091358</v>
      </c>
      <c r="E58" s="41">
        <v>24684534</v>
      </c>
      <c r="F58" s="41">
        <v>702300655</v>
      </c>
      <c r="G58" s="41">
        <v>264795703</v>
      </c>
      <c r="H58" s="41">
        <v>11082590</v>
      </c>
      <c r="I58" s="41">
        <v>61127080</v>
      </c>
      <c r="J58" s="41">
        <v>3096725</v>
      </c>
      <c r="K58" s="41">
        <v>0</v>
      </c>
      <c r="L58" s="41">
        <v>0</v>
      </c>
      <c r="M58" s="41">
        <v>22310</v>
      </c>
      <c r="N58" s="41">
        <v>0</v>
      </c>
      <c r="O58" s="41">
        <v>3080224</v>
      </c>
      <c r="P58" s="41">
        <v>79128</v>
      </c>
      <c r="Q58" s="41">
        <v>7671130</v>
      </c>
      <c r="R58" s="41">
        <v>54400718</v>
      </c>
      <c r="S58" s="41">
        <v>8557011567</v>
      </c>
      <c r="T58" s="41">
        <v>1968909651</v>
      </c>
      <c r="U58" s="43">
        <v>6588101916</v>
      </c>
    </row>
    <row r="59" spans="1:21" x14ac:dyDescent="0.2">
      <c r="A59" s="40" t="s">
        <v>55</v>
      </c>
      <c r="B59" s="41">
        <v>2124693720</v>
      </c>
      <c r="C59" s="41">
        <v>2069475640</v>
      </c>
      <c r="D59" s="41">
        <v>122466377</v>
      </c>
      <c r="E59" s="41">
        <v>117670753</v>
      </c>
      <c r="F59" s="41">
        <v>1905113077</v>
      </c>
      <c r="G59" s="41">
        <v>1110551601</v>
      </c>
      <c r="H59" s="41">
        <v>36180752</v>
      </c>
      <c r="I59" s="41">
        <v>784543546</v>
      </c>
      <c r="J59" s="41">
        <v>3886790</v>
      </c>
      <c r="K59" s="41">
        <v>2641050</v>
      </c>
      <c r="L59" s="41">
        <v>0</v>
      </c>
      <c r="M59" s="41">
        <v>0</v>
      </c>
      <c r="N59" s="41">
        <v>1357536</v>
      </c>
      <c r="O59" s="41">
        <v>47493172</v>
      </c>
      <c r="P59" s="41">
        <v>8273386</v>
      </c>
      <c r="Q59" s="41">
        <v>7938650</v>
      </c>
      <c r="R59" s="41">
        <v>0</v>
      </c>
      <c r="S59" s="41">
        <v>55982232398</v>
      </c>
      <c r="T59" s="41">
        <v>8342286050</v>
      </c>
      <c r="U59" s="43">
        <v>47639946348</v>
      </c>
    </row>
    <row r="60" spans="1:21" x14ac:dyDescent="0.2">
      <c r="A60" s="40" t="s">
        <v>56</v>
      </c>
      <c r="B60" s="41">
        <v>2416178226</v>
      </c>
      <c r="C60" s="41">
        <v>2158635440</v>
      </c>
      <c r="D60" s="41">
        <v>197453790</v>
      </c>
      <c r="E60" s="41">
        <v>91615985</v>
      </c>
      <c r="F60" s="41">
        <v>2580165329</v>
      </c>
      <c r="G60" s="41">
        <v>598668400</v>
      </c>
      <c r="H60" s="41">
        <v>42367348</v>
      </c>
      <c r="I60" s="41">
        <v>465821589</v>
      </c>
      <c r="J60" s="41">
        <v>2271507</v>
      </c>
      <c r="K60" s="41">
        <v>0</v>
      </c>
      <c r="L60" s="41">
        <v>123314779</v>
      </c>
      <c r="M60" s="41">
        <v>0</v>
      </c>
      <c r="N60" s="41">
        <v>0</v>
      </c>
      <c r="O60" s="41">
        <v>23022454</v>
      </c>
      <c r="P60" s="41">
        <v>363547</v>
      </c>
      <c r="Q60" s="41">
        <v>0</v>
      </c>
      <c r="R60" s="41">
        <v>254898996</v>
      </c>
      <c r="S60" s="41">
        <v>44334365052</v>
      </c>
      <c r="T60" s="41">
        <v>8954777390</v>
      </c>
      <c r="U60" s="43">
        <v>35379587662</v>
      </c>
    </row>
    <row r="61" spans="1:21" x14ac:dyDescent="0.2">
      <c r="A61" s="40" t="s">
        <v>57</v>
      </c>
      <c r="B61" s="41">
        <v>1306226295</v>
      </c>
      <c r="C61" s="41">
        <v>1119792559</v>
      </c>
      <c r="D61" s="41">
        <v>95742775</v>
      </c>
      <c r="E61" s="41">
        <v>40732072</v>
      </c>
      <c r="F61" s="41">
        <v>1470368071</v>
      </c>
      <c r="G61" s="41">
        <v>281943532</v>
      </c>
      <c r="H61" s="41">
        <v>19492919</v>
      </c>
      <c r="I61" s="41">
        <v>767941528</v>
      </c>
      <c r="J61" s="41">
        <v>155630</v>
      </c>
      <c r="K61" s="41">
        <v>0</v>
      </c>
      <c r="L61" s="41">
        <v>0</v>
      </c>
      <c r="M61" s="41">
        <v>0</v>
      </c>
      <c r="N61" s="41">
        <v>647356</v>
      </c>
      <c r="O61" s="41">
        <v>46147381</v>
      </c>
      <c r="P61" s="41">
        <v>7409776</v>
      </c>
      <c r="Q61" s="41">
        <v>20404432</v>
      </c>
      <c r="R61" s="41">
        <v>42506673</v>
      </c>
      <c r="S61" s="41">
        <v>21328841747</v>
      </c>
      <c r="T61" s="41">
        <v>5219510999</v>
      </c>
      <c r="U61" s="43">
        <v>16109330748</v>
      </c>
    </row>
    <row r="62" spans="1:21" x14ac:dyDescent="0.2">
      <c r="A62" s="40" t="s">
        <v>58</v>
      </c>
      <c r="B62" s="41">
        <v>3355387944</v>
      </c>
      <c r="C62" s="41">
        <v>3180883076</v>
      </c>
      <c r="D62" s="41">
        <v>15225781</v>
      </c>
      <c r="E62" s="41">
        <v>138108390</v>
      </c>
      <c r="F62" s="41">
        <v>5437521672</v>
      </c>
      <c r="G62" s="41">
        <v>1769655888</v>
      </c>
      <c r="H62" s="41">
        <v>89119333</v>
      </c>
      <c r="I62" s="41">
        <v>558510374</v>
      </c>
      <c r="J62" s="41">
        <v>6316152</v>
      </c>
      <c r="K62" s="41">
        <v>1793069</v>
      </c>
      <c r="L62" s="41">
        <v>14293823</v>
      </c>
      <c r="M62" s="41">
        <v>1702</v>
      </c>
      <c r="N62" s="41">
        <v>0</v>
      </c>
      <c r="O62" s="41">
        <v>98230555</v>
      </c>
      <c r="P62" s="41">
        <v>311172</v>
      </c>
      <c r="Q62" s="41">
        <v>0</v>
      </c>
      <c r="R62" s="41">
        <v>0</v>
      </c>
      <c r="S62" s="41">
        <v>108794868344</v>
      </c>
      <c r="T62" s="41">
        <v>14665358931</v>
      </c>
      <c r="U62" s="43">
        <v>94129509413</v>
      </c>
    </row>
    <row r="63" spans="1:21" x14ac:dyDescent="0.2">
      <c r="A63" s="40" t="s">
        <v>59</v>
      </c>
      <c r="B63" s="41">
        <v>2650404787</v>
      </c>
      <c r="C63" s="41">
        <v>2529004919</v>
      </c>
      <c r="D63" s="41">
        <v>245640790</v>
      </c>
      <c r="E63" s="41">
        <v>167348622</v>
      </c>
      <c r="F63" s="41">
        <v>1257318576</v>
      </c>
      <c r="G63" s="41">
        <v>1871187074</v>
      </c>
      <c r="H63" s="41">
        <v>35878749</v>
      </c>
      <c r="I63" s="41">
        <v>368896290</v>
      </c>
      <c r="J63" s="41">
        <v>69225</v>
      </c>
      <c r="K63" s="41">
        <v>0</v>
      </c>
      <c r="L63" s="41">
        <v>0</v>
      </c>
      <c r="M63" s="41">
        <v>0</v>
      </c>
      <c r="N63" s="41">
        <v>2008880</v>
      </c>
      <c r="O63" s="41">
        <v>29285872</v>
      </c>
      <c r="P63" s="41">
        <v>557494</v>
      </c>
      <c r="Q63" s="41">
        <v>0</v>
      </c>
      <c r="R63" s="41">
        <v>4372744</v>
      </c>
      <c r="S63" s="41">
        <v>58776841808</v>
      </c>
      <c r="T63" s="41">
        <v>9161974022</v>
      </c>
      <c r="U63" s="43">
        <v>49614867786</v>
      </c>
    </row>
    <row r="64" spans="1:21" x14ac:dyDescent="0.2">
      <c r="A64" s="40" t="s">
        <v>60</v>
      </c>
      <c r="B64" s="41">
        <v>1376858091</v>
      </c>
      <c r="C64" s="41">
        <v>1288452653</v>
      </c>
      <c r="D64" s="41">
        <v>28807110</v>
      </c>
      <c r="E64" s="41">
        <v>36178989</v>
      </c>
      <c r="F64" s="41">
        <v>412488180</v>
      </c>
      <c r="G64" s="41">
        <v>216869169</v>
      </c>
      <c r="H64" s="41">
        <v>39008000</v>
      </c>
      <c r="I64" s="41">
        <v>299981371</v>
      </c>
      <c r="J64" s="41">
        <v>0</v>
      </c>
      <c r="K64" s="41">
        <v>0</v>
      </c>
      <c r="L64" s="41">
        <v>0</v>
      </c>
      <c r="M64" s="41">
        <v>650880</v>
      </c>
      <c r="N64" s="41">
        <v>24104</v>
      </c>
      <c r="O64" s="41">
        <v>101414400</v>
      </c>
      <c r="P64" s="41">
        <v>4565</v>
      </c>
      <c r="Q64" s="41">
        <v>0</v>
      </c>
      <c r="R64" s="41">
        <v>0</v>
      </c>
      <c r="S64" s="41">
        <v>24323821425</v>
      </c>
      <c r="T64" s="41">
        <v>3800737512</v>
      </c>
      <c r="U64" s="43">
        <v>20523083913</v>
      </c>
    </row>
    <row r="65" spans="1:21" x14ac:dyDescent="0.2">
      <c r="A65" s="40" t="s">
        <v>61</v>
      </c>
      <c r="B65" s="41">
        <v>259318972</v>
      </c>
      <c r="C65" s="41">
        <v>172508571</v>
      </c>
      <c r="D65" s="41">
        <v>14453607</v>
      </c>
      <c r="E65" s="41">
        <v>14667407</v>
      </c>
      <c r="F65" s="41">
        <v>127964788</v>
      </c>
      <c r="G65" s="41">
        <v>81180180</v>
      </c>
      <c r="H65" s="41">
        <v>5356807</v>
      </c>
      <c r="I65" s="41">
        <v>53868765</v>
      </c>
      <c r="J65" s="41">
        <v>9813308</v>
      </c>
      <c r="K65" s="41">
        <v>0</v>
      </c>
      <c r="L65" s="41">
        <v>0</v>
      </c>
      <c r="M65" s="41">
        <v>9806</v>
      </c>
      <c r="N65" s="41">
        <v>0</v>
      </c>
      <c r="O65" s="41">
        <v>234063</v>
      </c>
      <c r="P65" s="41">
        <v>0</v>
      </c>
      <c r="Q65" s="41">
        <v>0</v>
      </c>
      <c r="R65" s="41">
        <v>0</v>
      </c>
      <c r="S65" s="41">
        <v>3344282050</v>
      </c>
      <c r="T65" s="41">
        <v>739376274</v>
      </c>
      <c r="U65" s="43">
        <v>2604905776</v>
      </c>
    </row>
    <row r="66" spans="1:21" x14ac:dyDescent="0.2">
      <c r="A66" s="40" t="s">
        <v>62</v>
      </c>
      <c r="B66" s="41">
        <v>132335313</v>
      </c>
      <c r="C66" s="41">
        <v>75087028</v>
      </c>
      <c r="D66" s="41">
        <v>0</v>
      </c>
      <c r="E66" s="41">
        <v>11840397</v>
      </c>
      <c r="F66" s="41">
        <v>185968267</v>
      </c>
      <c r="G66" s="41">
        <v>49514066</v>
      </c>
      <c r="H66" s="41">
        <v>1915100</v>
      </c>
      <c r="I66" s="41">
        <v>17080373</v>
      </c>
      <c r="J66" s="41">
        <v>4132560</v>
      </c>
      <c r="K66" s="41">
        <v>0</v>
      </c>
      <c r="L66" s="41">
        <v>37331902</v>
      </c>
      <c r="M66" s="41">
        <v>5170</v>
      </c>
      <c r="N66" s="41">
        <v>0</v>
      </c>
      <c r="O66" s="41">
        <v>704019</v>
      </c>
      <c r="P66" s="41">
        <v>0</v>
      </c>
      <c r="Q66" s="41">
        <v>0</v>
      </c>
      <c r="R66" s="41">
        <v>0</v>
      </c>
      <c r="S66" s="41">
        <v>2482404035</v>
      </c>
      <c r="T66" s="41">
        <v>515914195</v>
      </c>
      <c r="U66" s="43">
        <v>1966489840</v>
      </c>
    </row>
    <row r="67" spans="1:21" x14ac:dyDescent="0.2">
      <c r="A67" s="40" t="s">
        <v>63</v>
      </c>
      <c r="B67" s="41">
        <v>70614252</v>
      </c>
      <c r="C67" s="41">
        <v>41979445</v>
      </c>
      <c r="D67" s="41">
        <v>2417243</v>
      </c>
      <c r="E67" s="41">
        <v>4108805</v>
      </c>
      <c r="F67" s="41">
        <v>118732623</v>
      </c>
      <c r="G67" s="41">
        <v>17434625</v>
      </c>
      <c r="H67" s="41">
        <v>1491498</v>
      </c>
      <c r="I67" s="41">
        <v>3753876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4782290</v>
      </c>
      <c r="P67" s="41">
        <v>47733</v>
      </c>
      <c r="Q67" s="41">
        <v>0</v>
      </c>
      <c r="R67" s="41">
        <v>0</v>
      </c>
      <c r="S67" s="41">
        <v>619455715</v>
      </c>
      <c r="T67" s="41">
        <v>265362390</v>
      </c>
      <c r="U67" s="43">
        <v>354093325</v>
      </c>
    </row>
    <row r="68" spans="1:21" x14ac:dyDescent="0.2">
      <c r="A68" s="40" t="s">
        <v>64</v>
      </c>
      <c r="B68" s="41">
        <v>3684815895</v>
      </c>
      <c r="C68" s="41">
        <v>3349360932</v>
      </c>
      <c r="D68" s="41">
        <v>504737240</v>
      </c>
      <c r="E68" s="41">
        <v>238252356</v>
      </c>
      <c r="F68" s="41">
        <v>3512131861</v>
      </c>
      <c r="G68" s="41">
        <v>2875055195</v>
      </c>
      <c r="H68" s="41">
        <v>63224906</v>
      </c>
      <c r="I68" s="41">
        <v>1098393852</v>
      </c>
      <c r="J68" s="41">
        <v>22693139</v>
      </c>
      <c r="K68" s="41">
        <v>172082</v>
      </c>
      <c r="L68" s="41">
        <v>216466</v>
      </c>
      <c r="M68" s="41">
        <v>517718</v>
      </c>
      <c r="N68" s="41">
        <v>5506875</v>
      </c>
      <c r="O68" s="41">
        <v>67199192</v>
      </c>
      <c r="P68" s="41">
        <v>1283306</v>
      </c>
      <c r="Q68" s="41">
        <v>28842502</v>
      </c>
      <c r="R68" s="41">
        <v>127012454</v>
      </c>
      <c r="S68" s="41">
        <v>70640939304</v>
      </c>
      <c r="T68" s="41">
        <v>15579415971</v>
      </c>
      <c r="U68" s="43">
        <v>55061523333</v>
      </c>
    </row>
    <row r="69" spans="1:21" x14ac:dyDescent="0.2">
      <c r="A69" s="40" t="s">
        <v>65</v>
      </c>
      <c r="B69" s="41">
        <v>245869390</v>
      </c>
      <c r="C69" s="41">
        <v>192599277</v>
      </c>
      <c r="D69" s="41">
        <v>18925994</v>
      </c>
      <c r="E69" s="41">
        <v>12698693</v>
      </c>
      <c r="F69" s="41">
        <v>492862107</v>
      </c>
      <c r="G69" s="41">
        <v>40248567</v>
      </c>
      <c r="H69" s="41">
        <v>3536711</v>
      </c>
      <c r="I69" s="41">
        <v>40598223</v>
      </c>
      <c r="J69" s="41">
        <v>658241</v>
      </c>
      <c r="K69" s="41">
        <v>0</v>
      </c>
      <c r="L69" s="41">
        <v>0</v>
      </c>
      <c r="M69" s="41">
        <v>0</v>
      </c>
      <c r="N69" s="41">
        <v>339763</v>
      </c>
      <c r="O69" s="41">
        <v>3082568</v>
      </c>
      <c r="P69" s="41">
        <v>68244</v>
      </c>
      <c r="Q69" s="41">
        <v>0</v>
      </c>
      <c r="R69" s="41">
        <v>0</v>
      </c>
      <c r="S69" s="41">
        <v>3097870568</v>
      </c>
      <c r="T69" s="41">
        <v>1051487778</v>
      </c>
      <c r="U69" s="43">
        <v>2046382790</v>
      </c>
    </row>
    <row r="70" spans="1:21" x14ac:dyDescent="0.2">
      <c r="A70" s="40" t="s">
        <v>66</v>
      </c>
      <c r="B70" s="41">
        <v>500854978</v>
      </c>
      <c r="C70" s="41">
        <v>406887871</v>
      </c>
      <c r="D70" s="41">
        <v>36782964</v>
      </c>
      <c r="E70" s="41">
        <v>70304872</v>
      </c>
      <c r="F70" s="41">
        <v>1501454760</v>
      </c>
      <c r="G70" s="41">
        <v>314704067</v>
      </c>
      <c r="H70" s="41">
        <v>7464175</v>
      </c>
      <c r="I70" s="41">
        <v>183011090</v>
      </c>
      <c r="J70" s="41">
        <v>5071823</v>
      </c>
      <c r="K70" s="41">
        <v>0</v>
      </c>
      <c r="L70" s="41">
        <v>1677108</v>
      </c>
      <c r="M70" s="41">
        <v>0</v>
      </c>
      <c r="N70" s="41">
        <v>0</v>
      </c>
      <c r="O70" s="41">
        <v>13999041</v>
      </c>
      <c r="P70" s="41">
        <v>3111660</v>
      </c>
      <c r="Q70" s="41">
        <v>0</v>
      </c>
      <c r="R70" s="41">
        <v>0</v>
      </c>
      <c r="S70" s="41">
        <v>40501420522</v>
      </c>
      <c r="T70" s="41">
        <v>3045324409</v>
      </c>
      <c r="U70" s="43">
        <v>37456096113</v>
      </c>
    </row>
    <row r="71" spans="1:21" x14ac:dyDescent="0.2">
      <c r="A71" s="40" t="s">
        <v>67</v>
      </c>
      <c r="B71" s="41">
        <v>148620730</v>
      </c>
      <c r="C71" s="41">
        <v>95115580</v>
      </c>
      <c r="D71" s="41">
        <v>14897585</v>
      </c>
      <c r="E71" s="41">
        <v>10187718</v>
      </c>
      <c r="F71" s="41">
        <v>151646228</v>
      </c>
      <c r="G71" s="41">
        <v>59308334</v>
      </c>
      <c r="H71" s="41">
        <v>3263755</v>
      </c>
      <c r="I71" s="41">
        <v>23955981</v>
      </c>
      <c r="J71" s="41">
        <v>470826</v>
      </c>
      <c r="K71" s="41">
        <v>0</v>
      </c>
      <c r="L71" s="41">
        <v>0</v>
      </c>
      <c r="M71" s="41">
        <v>5500</v>
      </c>
      <c r="N71" s="41">
        <v>50845</v>
      </c>
      <c r="O71" s="41">
        <v>781571</v>
      </c>
      <c r="P71" s="41">
        <v>0</v>
      </c>
      <c r="Q71" s="41">
        <v>0</v>
      </c>
      <c r="R71" s="41">
        <v>0</v>
      </c>
      <c r="S71" s="41">
        <v>1724855395</v>
      </c>
      <c r="T71" s="41">
        <v>508304653</v>
      </c>
      <c r="U71" s="43">
        <v>1216550742</v>
      </c>
    </row>
    <row r="72" spans="1:21" x14ac:dyDescent="0.2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3"/>
    </row>
    <row r="73" spans="1:21" ht="15.75" thickBot="1" x14ac:dyDescent="0.3">
      <c r="A73" s="45" t="s">
        <v>68</v>
      </c>
      <c r="B73" s="46">
        <f t="shared" ref="B73:O73" si="0">SUM(B5:B71)</f>
        <v>124753346195</v>
      </c>
      <c r="C73" s="46">
        <f t="shared" si="0"/>
        <v>111917289298</v>
      </c>
      <c r="D73" s="46">
        <f t="shared" si="0"/>
        <v>7996781314</v>
      </c>
      <c r="E73" s="46">
        <f t="shared" si="0"/>
        <v>7940342777</v>
      </c>
      <c r="F73" s="46">
        <f>SUM(F5:F71)</f>
        <v>211147374394</v>
      </c>
      <c r="G73" s="46">
        <f t="shared" si="0"/>
        <v>103920416427</v>
      </c>
      <c r="H73" s="46">
        <f t="shared" si="0"/>
        <v>2164802250</v>
      </c>
      <c r="I73" s="46">
        <f t="shared" si="0"/>
        <v>25899411361</v>
      </c>
      <c r="J73" s="46">
        <f t="shared" si="0"/>
        <v>442302254</v>
      </c>
      <c r="K73" s="46">
        <f t="shared" si="0"/>
        <v>366665927</v>
      </c>
      <c r="L73" s="46">
        <f t="shared" si="0"/>
        <v>2658577034</v>
      </c>
      <c r="M73" s="46">
        <f t="shared" si="0"/>
        <v>5397091</v>
      </c>
      <c r="N73" s="46">
        <f t="shared" si="0"/>
        <v>46579938</v>
      </c>
      <c r="O73" s="46">
        <f t="shared" si="0"/>
        <v>1649981071</v>
      </c>
      <c r="P73" s="46">
        <f t="shared" ref="P73:U73" si="1">SUM(P5:P71)</f>
        <v>100699264</v>
      </c>
      <c r="Q73" s="46">
        <f t="shared" si="1"/>
        <v>957326871</v>
      </c>
      <c r="R73" s="46">
        <f t="shared" si="1"/>
        <v>2371959444</v>
      </c>
      <c r="S73" s="46">
        <f t="shared" si="1"/>
        <v>3526956120754</v>
      </c>
      <c r="T73" s="46">
        <f t="shared" si="1"/>
        <v>604339252910</v>
      </c>
      <c r="U73" s="48">
        <f t="shared" si="1"/>
        <v>2922616867844</v>
      </c>
    </row>
    <row r="75" spans="1:21" x14ac:dyDescent="0.2">
      <c r="A75" s="2" t="s">
        <v>109</v>
      </c>
      <c r="U75" s="29"/>
    </row>
    <row r="76" spans="1:21" x14ac:dyDescent="0.2">
      <c r="U76" s="29"/>
    </row>
    <row r="77" spans="1:21" x14ac:dyDescent="0.2">
      <c r="A77" s="38" t="s">
        <v>121</v>
      </c>
      <c r="U77" s="29"/>
    </row>
  </sheetData>
  <phoneticPr fontId="18" type="noConversion"/>
  <conditionalFormatting sqref="A4:U73">
    <cfRule type="expression" dxfId="3" priority="1" stopIfTrue="1">
      <formula>MOD(ROW(),3)=1</formula>
    </cfRule>
  </conditionalFormatting>
  <pageMargins left="0.75" right="0.75" top="1" bottom="1" header="0.5" footer="0.5"/>
  <pageSetup scale="76" fitToWidth="2" fitToHeight="2" orientation="landscape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5"/>
  <sheetViews>
    <sheetView zoomScaleNormal="100" workbookViewId="0">
      <pane xSplit="1" ySplit="4" topLeftCell="B5" activePane="bottomRight" state="frozen"/>
      <selection activeCell="F4" sqref="F4"/>
      <selection pane="topRight" activeCell="F4" sqref="F4"/>
      <selection pane="bottomLeft" activeCell="F4" sqref="F4"/>
      <selection pane="bottomRight"/>
    </sheetView>
  </sheetViews>
  <sheetFormatPr defaultRowHeight="14.25" x14ac:dyDescent="0.2"/>
  <cols>
    <col min="1" max="1" width="17.7109375" style="2" customWidth="1"/>
    <col min="2" max="2" width="23.140625" style="2" bestFit="1" customWidth="1"/>
    <col min="3" max="3" width="22" style="2" bestFit="1" customWidth="1"/>
    <col min="4" max="4" width="25.28515625" style="2" bestFit="1" customWidth="1"/>
    <col min="5" max="5" width="21.42578125" style="2" bestFit="1" customWidth="1"/>
    <col min="6" max="6" width="20.140625" style="2" bestFit="1" customWidth="1"/>
    <col min="7" max="7" width="16.85546875" style="2" bestFit="1" customWidth="1"/>
    <col min="8" max="8" width="19" style="2" bestFit="1" customWidth="1"/>
    <col min="9" max="9" width="18.5703125" style="2" bestFit="1" customWidth="1"/>
    <col min="10" max="10" width="16.5703125" style="2" bestFit="1" customWidth="1"/>
    <col min="11" max="11" width="21.85546875" style="2" bestFit="1" customWidth="1"/>
    <col min="12" max="12" width="14.85546875" style="2" bestFit="1" customWidth="1"/>
    <col min="13" max="13" width="28" style="2" bestFit="1" customWidth="1"/>
    <col min="14" max="14" width="21.85546875" style="2" bestFit="1" customWidth="1"/>
    <col min="15" max="15" width="20.5703125" style="2" bestFit="1" customWidth="1"/>
    <col min="16" max="16" width="20.5703125" style="2" customWidth="1"/>
    <col min="17" max="17" width="24.85546875" style="2" bestFit="1" customWidth="1"/>
    <col min="18" max="18" width="22.28515625" style="2" bestFit="1" customWidth="1"/>
    <col min="19" max="19" width="23" style="2" bestFit="1" customWidth="1"/>
    <col min="20" max="16384" width="9.140625" style="2"/>
  </cols>
  <sheetData>
    <row r="1" spans="1:19" ht="23.25" x14ac:dyDescent="0.35">
      <c r="A1" s="6" t="s">
        <v>104</v>
      </c>
    </row>
    <row r="2" spans="1:19" ht="15" x14ac:dyDescent="0.25">
      <c r="A2" s="11">
        <v>2023</v>
      </c>
    </row>
    <row r="3" spans="1:19" ht="15" thickBot="1" x14ac:dyDescent="0.25">
      <c r="A3" s="39"/>
    </row>
    <row r="4" spans="1:19" s="58" customFormat="1" ht="51" x14ac:dyDescent="0.25">
      <c r="A4" s="50" t="s">
        <v>1</v>
      </c>
      <c r="B4" s="52" t="s">
        <v>88</v>
      </c>
      <c r="C4" s="52" t="s">
        <v>89</v>
      </c>
      <c r="D4" s="52" t="s">
        <v>90</v>
      </c>
      <c r="E4" s="52" t="s">
        <v>91</v>
      </c>
      <c r="F4" s="52" t="s">
        <v>92</v>
      </c>
      <c r="G4" s="52" t="s">
        <v>93</v>
      </c>
      <c r="H4" s="52" t="s">
        <v>94</v>
      </c>
      <c r="I4" s="52" t="s">
        <v>71</v>
      </c>
      <c r="J4" s="52" t="s">
        <v>95</v>
      </c>
      <c r="K4" s="52" t="s">
        <v>107</v>
      </c>
      <c r="L4" s="52" t="s">
        <v>110</v>
      </c>
      <c r="M4" s="52" t="s">
        <v>72</v>
      </c>
      <c r="N4" s="52" t="s">
        <v>73</v>
      </c>
      <c r="O4" s="52" t="s">
        <v>97</v>
      </c>
      <c r="P4" s="52" t="s">
        <v>105</v>
      </c>
      <c r="Q4" s="52" t="s">
        <v>74</v>
      </c>
      <c r="R4" s="52" t="s">
        <v>75</v>
      </c>
      <c r="S4" s="53" t="s">
        <v>76</v>
      </c>
    </row>
    <row r="5" spans="1:19" x14ac:dyDescent="0.2">
      <c r="A5" s="40" t="s">
        <v>2</v>
      </c>
      <c r="B5" s="41">
        <v>1340193607</v>
      </c>
      <c r="C5" s="41">
        <v>1200414736</v>
      </c>
      <c r="D5" s="41">
        <v>42791347</v>
      </c>
      <c r="E5" s="41">
        <v>5400924409</v>
      </c>
      <c r="F5" s="41">
        <v>1085131092</v>
      </c>
      <c r="G5" s="41">
        <v>17881225</v>
      </c>
      <c r="H5" s="41">
        <v>146116926</v>
      </c>
      <c r="I5" s="41">
        <v>703793</v>
      </c>
      <c r="J5" s="41">
        <v>984683</v>
      </c>
      <c r="K5" s="41"/>
      <c r="L5" s="41">
        <v>61644</v>
      </c>
      <c r="M5" s="41"/>
      <c r="N5" s="41">
        <v>10663285</v>
      </c>
      <c r="O5" s="41">
        <v>949803</v>
      </c>
      <c r="P5" s="41">
        <v>13974756</v>
      </c>
      <c r="Q5" s="41">
        <v>28987501216</v>
      </c>
      <c r="R5" s="41">
        <f t="shared" ref="R5:R36" si="0">SUM(B5:P5)</f>
        <v>9260791306</v>
      </c>
      <c r="S5" s="43">
        <f>Q5-R5</f>
        <v>19726709910</v>
      </c>
    </row>
    <row r="6" spans="1:19" x14ac:dyDescent="0.2">
      <c r="A6" s="40" t="s">
        <v>3</v>
      </c>
      <c r="B6" s="41">
        <v>159676253</v>
      </c>
      <c r="C6" s="41">
        <v>128782154</v>
      </c>
      <c r="D6" s="41">
        <v>17115857</v>
      </c>
      <c r="E6" s="41">
        <v>276603523</v>
      </c>
      <c r="F6" s="41">
        <v>56484948</v>
      </c>
      <c r="G6" s="41">
        <v>2980000</v>
      </c>
      <c r="H6" s="41">
        <v>36325581</v>
      </c>
      <c r="I6" s="41"/>
      <c r="J6" s="41"/>
      <c r="K6" s="41"/>
      <c r="L6" s="41"/>
      <c r="M6" s="41">
        <v>188512</v>
      </c>
      <c r="N6" s="41">
        <v>301060</v>
      </c>
      <c r="O6" s="41">
        <v>97107</v>
      </c>
      <c r="P6" s="41"/>
      <c r="Q6" s="41">
        <v>1878983335</v>
      </c>
      <c r="R6" s="41">
        <f t="shared" si="0"/>
        <v>678554995</v>
      </c>
      <c r="S6" s="43">
        <f t="shared" ref="S6:S21" si="1">Q6-R6</f>
        <v>1200428340</v>
      </c>
    </row>
    <row r="7" spans="1:19" x14ac:dyDescent="0.2">
      <c r="A7" s="40" t="s">
        <v>4</v>
      </c>
      <c r="B7" s="41">
        <v>1059661907</v>
      </c>
      <c r="C7" s="41">
        <v>875865459</v>
      </c>
      <c r="D7" s="41">
        <v>71047806</v>
      </c>
      <c r="E7" s="41">
        <v>2094933358</v>
      </c>
      <c r="F7" s="41">
        <v>477067397</v>
      </c>
      <c r="G7" s="41">
        <v>15422076</v>
      </c>
      <c r="H7" s="41">
        <v>433973329</v>
      </c>
      <c r="I7" s="41">
        <v>11731</v>
      </c>
      <c r="J7" s="41"/>
      <c r="K7" s="41">
        <v>15355702</v>
      </c>
      <c r="L7" s="41"/>
      <c r="M7" s="41">
        <v>287208</v>
      </c>
      <c r="N7" s="41">
        <v>21123777</v>
      </c>
      <c r="O7" s="41">
        <v>1575857</v>
      </c>
      <c r="P7" s="41">
        <v>25173545</v>
      </c>
      <c r="Q7" s="41">
        <v>29718919580</v>
      </c>
      <c r="R7" s="41">
        <f t="shared" si="0"/>
        <v>5091499152</v>
      </c>
      <c r="S7" s="43">
        <f t="shared" si="1"/>
        <v>24627420428</v>
      </c>
    </row>
    <row r="8" spans="1:19" x14ac:dyDescent="0.2">
      <c r="A8" s="40" t="s">
        <v>5</v>
      </c>
      <c r="B8" s="41">
        <v>169284099</v>
      </c>
      <c r="C8" s="41">
        <v>118544492</v>
      </c>
      <c r="D8" s="41">
        <v>8974109</v>
      </c>
      <c r="E8" s="41">
        <v>99190051</v>
      </c>
      <c r="F8" s="41">
        <v>50575645</v>
      </c>
      <c r="G8" s="41">
        <v>3624136</v>
      </c>
      <c r="H8" s="41">
        <v>23104586</v>
      </c>
      <c r="I8" s="41">
        <v>680159</v>
      </c>
      <c r="J8" s="41"/>
      <c r="K8" s="41"/>
      <c r="L8" s="41"/>
      <c r="M8" s="41">
        <v>26449</v>
      </c>
      <c r="N8" s="41">
        <v>1360351</v>
      </c>
      <c r="O8" s="41">
        <v>74176</v>
      </c>
      <c r="P8" s="41"/>
      <c r="Q8" s="41">
        <v>1455056252</v>
      </c>
      <c r="R8" s="41">
        <f t="shared" si="0"/>
        <v>475438253</v>
      </c>
      <c r="S8" s="43">
        <f t="shared" si="1"/>
        <v>979617999</v>
      </c>
    </row>
    <row r="9" spans="1:19" x14ac:dyDescent="0.2">
      <c r="A9" s="40" t="s">
        <v>6</v>
      </c>
      <c r="B9" s="41">
        <v>4199607900</v>
      </c>
      <c r="C9" s="41">
        <v>3756953210</v>
      </c>
      <c r="D9" s="41">
        <v>341669530</v>
      </c>
      <c r="E9" s="41">
        <v>4519589756</v>
      </c>
      <c r="F9" s="41">
        <v>3079757241</v>
      </c>
      <c r="G9" s="41">
        <v>81192290</v>
      </c>
      <c r="H9" s="41">
        <v>1515752352</v>
      </c>
      <c r="I9" s="41">
        <v>1698645</v>
      </c>
      <c r="J9" s="41"/>
      <c r="K9" s="41">
        <v>183173977</v>
      </c>
      <c r="L9" s="41">
        <v>246340</v>
      </c>
      <c r="M9" s="41">
        <v>637200</v>
      </c>
      <c r="N9" s="41">
        <v>69161558</v>
      </c>
      <c r="O9" s="41">
        <v>2548335</v>
      </c>
      <c r="P9" s="41"/>
      <c r="Q9" s="41">
        <v>74270732890</v>
      </c>
      <c r="R9" s="41">
        <f t="shared" si="0"/>
        <v>17751988334</v>
      </c>
      <c r="S9" s="43">
        <f t="shared" si="1"/>
        <v>56518744556</v>
      </c>
    </row>
    <row r="10" spans="1:19" x14ac:dyDescent="0.2">
      <c r="A10" s="40" t="s">
        <v>7</v>
      </c>
      <c r="B10" s="41">
        <v>10418102100</v>
      </c>
      <c r="C10" s="41">
        <v>9478985220</v>
      </c>
      <c r="D10" s="41">
        <v>996515330</v>
      </c>
      <c r="E10" s="41">
        <v>19142468320</v>
      </c>
      <c r="F10" s="41">
        <v>6583643930</v>
      </c>
      <c r="G10" s="41">
        <v>183493220</v>
      </c>
      <c r="H10" s="41">
        <v>1251460820</v>
      </c>
      <c r="I10" s="41"/>
      <c r="J10" s="41">
        <v>27368260</v>
      </c>
      <c r="K10" s="41">
        <v>20255990</v>
      </c>
      <c r="L10" s="41">
        <v>98060</v>
      </c>
      <c r="M10" s="41">
        <v>4672040</v>
      </c>
      <c r="N10" s="41">
        <v>20027860</v>
      </c>
      <c r="O10" s="41">
        <v>5124550</v>
      </c>
      <c r="P10" s="41">
        <v>166188080</v>
      </c>
      <c r="Q10" s="41">
        <v>310061743960</v>
      </c>
      <c r="R10" s="41">
        <f t="shared" si="0"/>
        <v>48298403780</v>
      </c>
      <c r="S10" s="43">
        <f t="shared" si="1"/>
        <v>261763340180</v>
      </c>
    </row>
    <row r="11" spans="1:19" x14ac:dyDescent="0.2">
      <c r="A11" s="40" t="s">
        <v>8</v>
      </c>
      <c r="B11" s="41">
        <v>80238057</v>
      </c>
      <c r="C11" s="41">
        <v>41339194</v>
      </c>
      <c r="D11" s="41">
        <v>9017220</v>
      </c>
      <c r="E11" s="41">
        <v>36414383</v>
      </c>
      <c r="F11" s="41">
        <v>14353957</v>
      </c>
      <c r="G11" s="41">
        <v>1208276</v>
      </c>
      <c r="H11" s="41">
        <v>9133012</v>
      </c>
      <c r="I11" s="41">
        <v>554345</v>
      </c>
      <c r="J11" s="41"/>
      <c r="K11" s="41"/>
      <c r="L11" s="41"/>
      <c r="M11" s="41">
        <v>67689</v>
      </c>
      <c r="N11" s="41">
        <v>442802</v>
      </c>
      <c r="O11" s="41"/>
      <c r="P11" s="41"/>
      <c r="Q11" s="41">
        <v>603259262</v>
      </c>
      <c r="R11" s="41">
        <f t="shared" si="0"/>
        <v>192768935</v>
      </c>
      <c r="S11" s="43">
        <f t="shared" si="1"/>
        <v>410490327</v>
      </c>
    </row>
    <row r="12" spans="1:19" x14ac:dyDescent="0.2">
      <c r="A12" s="40" t="s">
        <v>9</v>
      </c>
      <c r="B12" s="41">
        <v>1569030709</v>
      </c>
      <c r="C12" s="41">
        <v>1403502244</v>
      </c>
      <c r="D12" s="41">
        <v>216561271</v>
      </c>
      <c r="E12" s="41">
        <v>1360016407</v>
      </c>
      <c r="F12" s="41">
        <v>349491687</v>
      </c>
      <c r="G12" s="41">
        <v>35770563</v>
      </c>
      <c r="H12" s="41">
        <v>399486306</v>
      </c>
      <c r="I12" s="41">
        <v>1443378</v>
      </c>
      <c r="J12" s="41"/>
      <c r="K12" s="41">
        <v>36688970</v>
      </c>
      <c r="L12" s="41">
        <v>6073</v>
      </c>
      <c r="M12" s="41"/>
      <c r="N12" s="41">
        <v>61118312</v>
      </c>
      <c r="O12" s="41">
        <v>410366</v>
      </c>
      <c r="P12" s="41"/>
      <c r="Q12" s="41">
        <v>31028288021</v>
      </c>
      <c r="R12" s="41">
        <f t="shared" si="0"/>
        <v>5433526286</v>
      </c>
      <c r="S12" s="43">
        <f t="shared" si="1"/>
        <v>25594761735</v>
      </c>
    </row>
    <row r="13" spans="1:19" x14ac:dyDescent="0.2">
      <c r="A13" s="40" t="s">
        <v>10</v>
      </c>
      <c r="B13" s="41">
        <v>1269040798</v>
      </c>
      <c r="C13" s="41">
        <v>1020712771</v>
      </c>
      <c r="D13" s="41"/>
      <c r="E13" s="41">
        <v>1075067417</v>
      </c>
      <c r="F13" s="41">
        <v>310028266</v>
      </c>
      <c r="G13" s="41">
        <v>27844668</v>
      </c>
      <c r="H13" s="41">
        <v>319032862</v>
      </c>
      <c r="I13" s="41"/>
      <c r="J13" s="41"/>
      <c r="K13" s="41"/>
      <c r="L13" s="41">
        <v>162547</v>
      </c>
      <c r="M13" s="41"/>
      <c r="N13" s="41">
        <v>32204408</v>
      </c>
      <c r="O13" s="41">
        <v>38398</v>
      </c>
      <c r="P13" s="41"/>
      <c r="Q13" s="41">
        <v>15722008436</v>
      </c>
      <c r="R13" s="41">
        <f t="shared" si="0"/>
        <v>4054132135</v>
      </c>
      <c r="S13" s="43">
        <f t="shared" si="1"/>
        <v>11667876301</v>
      </c>
    </row>
    <row r="14" spans="1:19" x14ac:dyDescent="0.2">
      <c r="A14" s="40" t="s">
        <v>11</v>
      </c>
      <c r="B14" s="41">
        <v>1329788776</v>
      </c>
      <c r="C14" s="41">
        <v>1233043993</v>
      </c>
      <c r="D14" s="41">
        <v>80726721</v>
      </c>
      <c r="E14" s="41">
        <v>957341839</v>
      </c>
      <c r="F14" s="41">
        <v>616880367</v>
      </c>
      <c r="G14" s="41">
        <v>19970000</v>
      </c>
      <c r="H14" s="41">
        <v>775018474</v>
      </c>
      <c r="I14" s="41">
        <v>3795943</v>
      </c>
      <c r="J14" s="41"/>
      <c r="K14" s="41"/>
      <c r="L14" s="41"/>
      <c r="M14" s="41">
        <v>930156</v>
      </c>
      <c r="N14" s="41">
        <v>9381283</v>
      </c>
      <c r="O14" s="41">
        <v>5362877</v>
      </c>
      <c r="P14" s="41"/>
      <c r="Q14" s="41">
        <v>20678557412</v>
      </c>
      <c r="R14" s="41">
        <f t="shared" si="0"/>
        <v>5032240429</v>
      </c>
      <c r="S14" s="43">
        <f t="shared" si="1"/>
        <v>15646316983</v>
      </c>
    </row>
    <row r="15" spans="1:19" x14ac:dyDescent="0.2">
      <c r="A15" s="40" t="s">
        <v>12</v>
      </c>
      <c r="B15" s="41">
        <v>2632481948</v>
      </c>
      <c r="C15" s="41">
        <v>2510095380</v>
      </c>
      <c r="D15" s="41">
        <v>106441432</v>
      </c>
      <c r="E15" s="41">
        <v>4477862964</v>
      </c>
      <c r="F15" s="41">
        <v>2531475395</v>
      </c>
      <c r="G15" s="41">
        <v>53645342</v>
      </c>
      <c r="H15" s="41">
        <v>360475080</v>
      </c>
      <c r="I15" s="41"/>
      <c r="J15" s="41"/>
      <c r="K15" s="41">
        <v>5935751</v>
      </c>
      <c r="L15" s="41"/>
      <c r="M15" s="41"/>
      <c r="N15" s="41">
        <v>64708577</v>
      </c>
      <c r="O15" s="41">
        <v>227127</v>
      </c>
      <c r="P15" s="41">
        <v>2582661</v>
      </c>
      <c r="Q15" s="41">
        <v>147946095239</v>
      </c>
      <c r="R15" s="41">
        <f t="shared" si="0"/>
        <v>12745931657</v>
      </c>
      <c r="S15" s="43">
        <f t="shared" si="1"/>
        <v>135200163582</v>
      </c>
    </row>
    <row r="16" spans="1:19" x14ac:dyDescent="0.2">
      <c r="A16" s="40" t="s">
        <v>13</v>
      </c>
      <c r="B16" s="41">
        <v>408122900</v>
      </c>
      <c r="C16" s="41">
        <v>296310399</v>
      </c>
      <c r="D16" s="41">
        <v>44729972</v>
      </c>
      <c r="E16" s="41">
        <v>440017302</v>
      </c>
      <c r="F16" s="41">
        <v>138175690</v>
      </c>
      <c r="G16" s="41">
        <v>6924303</v>
      </c>
      <c r="H16" s="41">
        <v>81266442</v>
      </c>
      <c r="I16" s="41">
        <v>3957305</v>
      </c>
      <c r="J16" s="41"/>
      <c r="K16" s="41">
        <v>975793</v>
      </c>
      <c r="L16" s="41"/>
      <c r="M16" s="41"/>
      <c r="N16" s="41">
        <v>3379657</v>
      </c>
      <c r="O16" s="41"/>
      <c r="P16" s="41">
        <v>1524470</v>
      </c>
      <c r="Q16" s="41">
        <v>4681924001</v>
      </c>
      <c r="R16" s="41">
        <f t="shared" si="0"/>
        <v>1425384233</v>
      </c>
      <c r="S16" s="43">
        <f t="shared" si="1"/>
        <v>3256539768</v>
      </c>
    </row>
    <row r="17" spans="1:19" x14ac:dyDescent="0.2">
      <c r="A17" s="40" t="s">
        <v>106</v>
      </c>
      <c r="B17" s="41">
        <v>11159292530</v>
      </c>
      <c r="C17" s="41">
        <v>10463122061</v>
      </c>
      <c r="D17" s="41">
        <v>1529679147</v>
      </c>
      <c r="E17" s="41">
        <v>23601089590</v>
      </c>
      <c r="F17" s="41">
        <v>12544000116</v>
      </c>
      <c r="G17" s="41">
        <v>133955000</v>
      </c>
      <c r="H17" s="41">
        <v>721352590</v>
      </c>
      <c r="I17" s="41">
        <v>13075930</v>
      </c>
      <c r="J17" s="41">
        <v>137618043</v>
      </c>
      <c r="K17" s="41"/>
      <c r="L17" s="41">
        <v>112400</v>
      </c>
      <c r="M17" s="41">
        <v>2778461</v>
      </c>
      <c r="N17" s="41">
        <v>14024453</v>
      </c>
      <c r="O17" s="41">
        <v>2211797</v>
      </c>
      <c r="P17" s="41">
        <v>329435200</v>
      </c>
      <c r="Q17" s="41">
        <v>467749094403</v>
      </c>
      <c r="R17" s="41">
        <f t="shared" si="0"/>
        <v>60651747318</v>
      </c>
      <c r="S17" s="43">
        <f t="shared" si="1"/>
        <v>407097347085</v>
      </c>
    </row>
    <row r="18" spans="1:19" x14ac:dyDescent="0.2">
      <c r="A18" s="40" t="s">
        <v>14</v>
      </c>
      <c r="B18" s="41">
        <v>154998000</v>
      </c>
      <c r="C18" s="41">
        <v>108516686</v>
      </c>
      <c r="D18" s="41">
        <v>17297740</v>
      </c>
      <c r="E18" s="41">
        <v>220678482</v>
      </c>
      <c r="F18" s="41">
        <v>134052308</v>
      </c>
      <c r="G18" s="41">
        <v>3354060</v>
      </c>
      <c r="H18" s="41">
        <v>21600350</v>
      </c>
      <c r="I18" s="41">
        <v>31350905</v>
      </c>
      <c r="J18" s="41"/>
      <c r="K18" s="41"/>
      <c r="L18" s="41">
        <v>10890</v>
      </c>
      <c r="M18" s="41"/>
      <c r="N18" s="41">
        <v>1704950</v>
      </c>
      <c r="O18" s="41"/>
      <c r="P18" s="41"/>
      <c r="Q18" s="41">
        <v>2410760113</v>
      </c>
      <c r="R18" s="41">
        <f t="shared" si="0"/>
        <v>693564371</v>
      </c>
      <c r="S18" s="43">
        <f t="shared" si="1"/>
        <v>1717195742</v>
      </c>
    </row>
    <row r="19" spans="1:19" x14ac:dyDescent="0.2">
      <c r="A19" s="40" t="s">
        <v>15</v>
      </c>
      <c r="B19" s="41">
        <v>112368777</v>
      </c>
      <c r="C19" s="41">
        <v>43061345</v>
      </c>
      <c r="D19" s="41"/>
      <c r="E19" s="41">
        <v>163806897</v>
      </c>
      <c r="F19" s="41">
        <v>16174370</v>
      </c>
      <c r="G19" s="41">
        <v>2230439</v>
      </c>
      <c r="H19" s="41">
        <v>10611435</v>
      </c>
      <c r="I19" s="41">
        <v>1462875</v>
      </c>
      <c r="J19" s="41"/>
      <c r="K19" s="41"/>
      <c r="L19" s="41">
        <v>63632</v>
      </c>
      <c r="M19" s="41"/>
      <c r="N19" s="41">
        <v>227166</v>
      </c>
      <c r="O19" s="41">
        <v>41341</v>
      </c>
      <c r="P19" s="41"/>
      <c r="Q19" s="41">
        <v>985002601</v>
      </c>
      <c r="R19" s="41">
        <f t="shared" si="0"/>
        <v>350048277</v>
      </c>
      <c r="S19" s="43">
        <f>Q19-R19</f>
        <v>634954324</v>
      </c>
    </row>
    <row r="20" spans="1:19" x14ac:dyDescent="0.2">
      <c r="A20" s="40" t="s">
        <v>16</v>
      </c>
      <c r="B20" s="41">
        <v>5144864658</v>
      </c>
      <c r="C20" s="41">
        <v>4615575521</v>
      </c>
      <c r="D20" s="41">
        <v>250270343</v>
      </c>
      <c r="E20" s="41">
        <v>6474815166</v>
      </c>
      <c r="F20" s="41">
        <v>6054354251</v>
      </c>
      <c r="G20" s="41">
        <v>72139505</v>
      </c>
      <c r="H20" s="41">
        <v>978089499</v>
      </c>
      <c r="I20" s="41">
        <v>1093015</v>
      </c>
      <c r="J20" s="41">
        <v>26472008</v>
      </c>
      <c r="K20" s="41">
        <v>720780</v>
      </c>
      <c r="L20" s="41">
        <v>245901</v>
      </c>
      <c r="M20" s="41">
        <v>797612</v>
      </c>
      <c r="N20" s="41">
        <v>65755274</v>
      </c>
      <c r="O20" s="41">
        <v>11065272</v>
      </c>
      <c r="P20" s="41">
        <v>22922842</v>
      </c>
      <c r="Q20" s="41">
        <v>116906202743</v>
      </c>
      <c r="R20" s="41">
        <f t="shared" si="0"/>
        <v>23719181647</v>
      </c>
      <c r="S20" s="43">
        <f t="shared" si="1"/>
        <v>93187021096</v>
      </c>
    </row>
    <row r="21" spans="1:19" x14ac:dyDescent="0.2">
      <c r="A21" s="40" t="s">
        <v>17</v>
      </c>
      <c r="B21" s="41">
        <v>1836823914</v>
      </c>
      <c r="C21" s="41">
        <v>1571846768</v>
      </c>
      <c r="D21" s="41">
        <v>126402308</v>
      </c>
      <c r="E21" s="41">
        <v>4098972113</v>
      </c>
      <c r="F21" s="41">
        <v>1321934494</v>
      </c>
      <c r="G21" s="41">
        <v>37351773</v>
      </c>
      <c r="H21" s="41">
        <v>491948041</v>
      </c>
      <c r="I21" s="41">
        <v>153385</v>
      </c>
      <c r="J21" s="41">
        <v>193001</v>
      </c>
      <c r="K21" s="41">
        <v>409247504</v>
      </c>
      <c r="L21" s="41">
        <v>417521</v>
      </c>
      <c r="M21" s="41">
        <v>2879752</v>
      </c>
      <c r="N21" s="41">
        <v>41033579</v>
      </c>
      <c r="O21" s="41">
        <v>701687</v>
      </c>
      <c r="P21" s="41">
        <v>43838945</v>
      </c>
      <c r="Q21" s="41">
        <v>34250663266</v>
      </c>
      <c r="R21" s="41">
        <f t="shared" si="0"/>
        <v>9983744785</v>
      </c>
      <c r="S21" s="43">
        <f t="shared" si="1"/>
        <v>24266918481</v>
      </c>
    </row>
    <row r="22" spans="1:19" x14ac:dyDescent="0.2">
      <c r="A22" s="40" t="s">
        <v>18</v>
      </c>
      <c r="B22" s="41">
        <v>981569348</v>
      </c>
      <c r="C22" s="41">
        <v>960114586</v>
      </c>
      <c r="D22" s="41">
        <v>210440187</v>
      </c>
      <c r="E22" s="41">
        <v>496078088</v>
      </c>
      <c r="F22" s="41">
        <v>182146867</v>
      </c>
      <c r="G22" s="41">
        <v>19691395</v>
      </c>
      <c r="H22" s="41">
        <v>250346884</v>
      </c>
      <c r="I22" s="41">
        <v>5448603</v>
      </c>
      <c r="J22" s="41"/>
      <c r="K22" s="41"/>
      <c r="L22" s="41">
        <v>45526</v>
      </c>
      <c r="M22" s="41">
        <v>513302</v>
      </c>
      <c r="N22" s="41">
        <v>48477308</v>
      </c>
      <c r="O22" s="41"/>
      <c r="P22" s="41">
        <v>6395209</v>
      </c>
      <c r="Q22" s="41">
        <v>17125910059</v>
      </c>
      <c r="R22" s="41">
        <f t="shared" si="0"/>
        <v>3161267303</v>
      </c>
      <c r="S22" s="43">
        <f>Q22-R22</f>
        <v>13964642756</v>
      </c>
    </row>
    <row r="23" spans="1:19" x14ac:dyDescent="0.2">
      <c r="A23" s="40" t="s">
        <v>19</v>
      </c>
      <c r="B23" s="41">
        <v>81649903</v>
      </c>
      <c r="C23" s="41">
        <v>58367278</v>
      </c>
      <c r="D23" s="41">
        <v>7888065</v>
      </c>
      <c r="E23" s="41">
        <v>545092486</v>
      </c>
      <c r="F23" s="41">
        <v>33577878</v>
      </c>
      <c r="G23" s="41">
        <v>1384054</v>
      </c>
      <c r="H23" s="41">
        <v>9578116</v>
      </c>
      <c r="I23" s="41">
        <v>437229</v>
      </c>
      <c r="J23" s="41"/>
      <c r="K23" s="41"/>
      <c r="L23" s="41">
        <v>779399</v>
      </c>
      <c r="M23" s="41"/>
      <c r="N23" s="41">
        <v>7637215</v>
      </c>
      <c r="O23" s="41"/>
      <c r="P23" s="41"/>
      <c r="Q23" s="41">
        <v>3705387900</v>
      </c>
      <c r="R23" s="41">
        <f t="shared" si="0"/>
        <v>746391623</v>
      </c>
      <c r="S23" s="43">
        <f t="shared" ref="S23:S71" si="2">Q23-R23</f>
        <v>2958996277</v>
      </c>
    </row>
    <row r="24" spans="1:19" x14ac:dyDescent="0.2">
      <c r="A24" s="40" t="s">
        <v>20</v>
      </c>
      <c r="B24" s="41">
        <v>248035399</v>
      </c>
      <c r="C24" s="41">
        <v>156594909</v>
      </c>
      <c r="D24" s="41">
        <v>8460855</v>
      </c>
      <c r="E24" s="41">
        <v>177862802</v>
      </c>
      <c r="F24" s="41">
        <v>72379804</v>
      </c>
      <c r="G24" s="41">
        <v>3563838</v>
      </c>
      <c r="H24" s="41">
        <v>36316835</v>
      </c>
      <c r="I24" s="41">
        <v>2095340</v>
      </c>
      <c r="J24" s="41"/>
      <c r="K24" s="41"/>
      <c r="L24" s="41">
        <v>172288</v>
      </c>
      <c r="M24" s="41"/>
      <c r="N24" s="41">
        <v>1291702</v>
      </c>
      <c r="O24" s="41">
        <v>80487</v>
      </c>
      <c r="P24" s="41"/>
      <c r="Q24" s="41">
        <v>2273872039</v>
      </c>
      <c r="R24" s="41">
        <f t="shared" si="0"/>
        <v>706854259</v>
      </c>
      <c r="S24" s="43">
        <f t="shared" si="2"/>
        <v>1567017780</v>
      </c>
    </row>
    <row r="25" spans="1:19" x14ac:dyDescent="0.2">
      <c r="A25" s="40" t="s">
        <v>21</v>
      </c>
      <c r="B25" s="41">
        <v>132566604</v>
      </c>
      <c r="C25" s="41">
        <v>89012171</v>
      </c>
      <c r="D25" s="41">
        <v>6098628</v>
      </c>
      <c r="E25" s="41">
        <v>94639173</v>
      </c>
      <c r="F25" s="41">
        <v>31235489</v>
      </c>
      <c r="G25" s="41">
        <v>2776626</v>
      </c>
      <c r="H25" s="41">
        <v>21128114</v>
      </c>
      <c r="I25" s="41">
        <v>870229</v>
      </c>
      <c r="J25" s="41"/>
      <c r="K25" s="41"/>
      <c r="L25" s="41"/>
      <c r="M25" s="41"/>
      <c r="N25" s="41">
        <v>1815079</v>
      </c>
      <c r="O25" s="41">
        <v>146353</v>
      </c>
      <c r="P25" s="41">
        <v>5194084</v>
      </c>
      <c r="Q25" s="41">
        <v>1192586845</v>
      </c>
      <c r="R25" s="41">
        <f t="shared" si="0"/>
        <v>385482550</v>
      </c>
      <c r="S25" s="43">
        <f t="shared" si="2"/>
        <v>807104295</v>
      </c>
    </row>
    <row r="26" spans="1:19" x14ac:dyDescent="0.2">
      <c r="A26" s="40" t="s">
        <v>22</v>
      </c>
      <c r="B26" s="41">
        <v>65040106</v>
      </c>
      <c r="C26" s="41">
        <v>45249547</v>
      </c>
      <c r="D26" s="41">
        <v>3059163</v>
      </c>
      <c r="E26" s="41">
        <v>855206770</v>
      </c>
      <c r="F26" s="41">
        <v>26117862</v>
      </c>
      <c r="G26" s="41">
        <v>1643839</v>
      </c>
      <c r="H26" s="41">
        <v>9888782</v>
      </c>
      <c r="I26" s="41">
        <v>6556685</v>
      </c>
      <c r="J26" s="41"/>
      <c r="K26" s="41"/>
      <c r="L26" s="41"/>
      <c r="M26" s="41"/>
      <c r="N26" s="41">
        <v>998817</v>
      </c>
      <c r="O26" s="41"/>
      <c r="P26" s="41"/>
      <c r="Q26" s="41">
        <v>1809825057</v>
      </c>
      <c r="R26" s="41">
        <f t="shared" si="0"/>
        <v>1013761571</v>
      </c>
      <c r="S26" s="43">
        <f t="shared" si="2"/>
        <v>796063486</v>
      </c>
    </row>
    <row r="27" spans="1:19" x14ac:dyDescent="0.2">
      <c r="A27" s="40" t="s">
        <v>23</v>
      </c>
      <c r="B27" s="41">
        <v>96065864</v>
      </c>
      <c r="C27" s="41">
        <v>65880864</v>
      </c>
      <c r="D27" s="41">
        <v>4351424</v>
      </c>
      <c r="E27" s="41">
        <v>551567058</v>
      </c>
      <c r="F27" s="41">
        <v>61910530</v>
      </c>
      <c r="G27" s="41">
        <v>1739916</v>
      </c>
      <c r="H27" s="41">
        <v>23001221</v>
      </c>
      <c r="I27" s="41">
        <v>85369</v>
      </c>
      <c r="J27" s="41"/>
      <c r="K27" s="41"/>
      <c r="L27" s="41"/>
      <c r="M27" s="41">
        <v>267922</v>
      </c>
      <c r="N27" s="41">
        <v>5793276</v>
      </c>
      <c r="O27" s="41"/>
      <c r="P27" s="41">
        <v>218159</v>
      </c>
      <c r="Q27" s="41">
        <v>3739768723</v>
      </c>
      <c r="R27" s="41">
        <f t="shared" si="0"/>
        <v>810881603</v>
      </c>
      <c r="S27" s="43">
        <f t="shared" si="2"/>
        <v>2928887120</v>
      </c>
    </row>
    <row r="28" spans="1:19" x14ac:dyDescent="0.2">
      <c r="A28" s="40" t="s">
        <v>24</v>
      </c>
      <c r="B28" s="41">
        <v>69114818</v>
      </c>
      <c r="C28" s="41">
        <v>38109194</v>
      </c>
      <c r="D28" s="41">
        <v>5901992</v>
      </c>
      <c r="E28" s="41">
        <v>142915959</v>
      </c>
      <c r="F28" s="41">
        <v>19957788</v>
      </c>
      <c r="G28" s="41">
        <v>1557055</v>
      </c>
      <c r="H28" s="41">
        <v>9149399</v>
      </c>
      <c r="I28" s="41">
        <v>404848</v>
      </c>
      <c r="J28" s="41"/>
      <c r="K28" s="41"/>
      <c r="L28" s="41"/>
      <c r="M28" s="41"/>
      <c r="N28" s="41">
        <v>385996</v>
      </c>
      <c r="O28" s="41"/>
      <c r="P28" s="41"/>
      <c r="Q28" s="41">
        <v>816209377</v>
      </c>
      <c r="R28" s="41">
        <f t="shared" si="0"/>
        <v>287497049</v>
      </c>
      <c r="S28" s="43">
        <f t="shared" si="2"/>
        <v>528712328</v>
      </c>
    </row>
    <row r="29" spans="1:19" x14ac:dyDescent="0.2">
      <c r="A29" s="40" t="s">
        <v>25</v>
      </c>
      <c r="B29" s="41">
        <v>110661150</v>
      </c>
      <c r="C29" s="41">
        <v>71214334</v>
      </c>
      <c r="D29" s="41">
        <v>6966952</v>
      </c>
      <c r="E29" s="41">
        <v>125453430</v>
      </c>
      <c r="F29" s="41">
        <v>165947753</v>
      </c>
      <c r="G29" s="41">
        <v>2369682</v>
      </c>
      <c r="H29" s="41">
        <v>6801915</v>
      </c>
      <c r="I29" s="41">
        <v>1750038</v>
      </c>
      <c r="J29" s="41"/>
      <c r="K29" s="41"/>
      <c r="L29" s="41"/>
      <c r="M29" s="41"/>
      <c r="N29" s="41">
        <v>101167</v>
      </c>
      <c r="O29" s="41"/>
      <c r="P29" s="41"/>
      <c r="Q29" s="41">
        <v>1822992845</v>
      </c>
      <c r="R29" s="41">
        <f t="shared" si="0"/>
        <v>491266421</v>
      </c>
      <c r="S29" s="43">
        <f t="shared" si="2"/>
        <v>1331726424</v>
      </c>
    </row>
    <row r="30" spans="1:19" x14ac:dyDescent="0.2">
      <c r="A30" s="40" t="s">
        <v>26</v>
      </c>
      <c r="B30" s="41">
        <v>191465381</v>
      </c>
      <c r="C30" s="41">
        <v>134818773</v>
      </c>
      <c r="D30" s="41">
        <v>14021059</v>
      </c>
      <c r="E30" s="41">
        <v>1269786563</v>
      </c>
      <c r="F30" s="41">
        <v>100595173</v>
      </c>
      <c r="G30" s="41">
        <v>2811771</v>
      </c>
      <c r="H30" s="41">
        <v>17280709</v>
      </c>
      <c r="I30" s="41">
        <v>11613098</v>
      </c>
      <c r="J30" s="41"/>
      <c r="K30" s="41">
        <v>1901296</v>
      </c>
      <c r="L30" s="41"/>
      <c r="M30" s="41"/>
      <c r="N30" s="41"/>
      <c r="O30" s="41"/>
      <c r="P30" s="41"/>
      <c r="Q30" s="41">
        <v>4334503578</v>
      </c>
      <c r="R30" s="41">
        <f t="shared" si="0"/>
        <v>1744293823</v>
      </c>
      <c r="S30" s="43">
        <f t="shared" si="2"/>
        <v>2590209755</v>
      </c>
    </row>
    <row r="31" spans="1:19" x14ac:dyDescent="0.2">
      <c r="A31" s="40" t="s">
        <v>27</v>
      </c>
      <c r="B31" s="41">
        <v>1416327237</v>
      </c>
      <c r="C31" s="41">
        <v>1232139909</v>
      </c>
      <c r="D31" s="41">
        <v>195469451</v>
      </c>
      <c r="E31" s="41">
        <v>1160863323</v>
      </c>
      <c r="F31" s="41">
        <v>326377836</v>
      </c>
      <c r="G31" s="41">
        <v>31910977</v>
      </c>
      <c r="H31" s="41">
        <v>391685185</v>
      </c>
      <c r="I31" s="41">
        <v>88614</v>
      </c>
      <c r="J31" s="41"/>
      <c r="K31" s="41"/>
      <c r="L31" s="41">
        <v>131115</v>
      </c>
      <c r="M31" s="41"/>
      <c r="N31" s="41">
        <v>7878934</v>
      </c>
      <c r="O31" s="41">
        <v>814064</v>
      </c>
      <c r="P31" s="41">
        <v>13807386</v>
      </c>
      <c r="Q31" s="41">
        <v>18217429454</v>
      </c>
      <c r="R31" s="41">
        <f t="shared" si="0"/>
        <v>4777494031</v>
      </c>
      <c r="S31" s="43">
        <f t="shared" si="2"/>
        <v>13439935423</v>
      </c>
    </row>
    <row r="32" spans="1:19" x14ac:dyDescent="0.2">
      <c r="A32" s="40" t="s">
        <v>28</v>
      </c>
      <c r="B32" s="41">
        <v>633815513</v>
      </c>
      <c r="C32" s="41">
        <v>500033271</v>
      </c>
      <c r="D32" s="41">
        <v>25728336</v>
      </c>
      <c r="E32" s="41">
        <v>597289451</v>
      </c>
      <c r="F32" s="41">
        <v>470972586</v>
      </c>
      <c r="G32" s="41">
        <v>20189222</v>
      </c>
      <c r="H32" s="41">
        <v>128372426</v>
      </c>
      <c r="I32" s="41">
        <v>13268595</v>
      </c>
      <c r="J32" s="41"/>
      <c r="K32" s="41"/>
      <c r="L32" s="41"/>
      <c r="M32" s="41"/>
      <c r="N32" s="41">
        <v>6721266</v>
      </c>
      <c r="O32" s="41"/>
      <c r="P32" s="41"/>
      <c r="Q32" s="41">
        <v>8935333244</v>
      </c>
      <c r="R32" s="41">
        <f t="shared" si="0"/>
        <v>2396390666</v>
      </c>
      <c r="S32" s="43">
        <f t="shared" si="2"/>
        <v>6538942578</v>
      </c>
    </row>
    <row r="33" spans="1:19" x14ac:dyDescent="0.2">
      <c r="A33" s="40" t="s">
        <v>29</v>
      </c>
      <c r="B33" s="41">
        <v>7418154367</v>
      </c>
      <c r="C33" s="41">
        <v>6785584586</v>
      </c>
      <c r="D33" s="41">
        <v>259944389</v>
      </c>
      <c r="E33" s="41">
        <v>12577407250</v>
      </c>
      <c r="F33" s="41">
        <v>6534908456</v>
      </c>
      <c r="G33" s="41">
        <v>93050000</v>
      </c>
      <c r="H33" s="41">
        <v>2621759235</v>
      </c>
      <c r="I33" s="41">
        <v>1271348</v>
      </c>
      <c r="J33" s="41">
        <v>61677624</v>
      </c>
      <c r="K33" s="41">
        <v>5231712</v>
      </c>
      <c r="L33" s="41">
        <v>257250</v>
      </c>
      <c r="M33" s="41">
        <v>4260282</v>
      </c>
      <c r="N33" s="41">
        <v>37801014</v>
      </c>
      <c r="O33" s="41">
        <v>11203872</v>
      </c>
      <c r="P33" s="41">
        <v>124476292</v>
      </c>
      <c r="Q33" s="41">
        <v>181947004918</v>
      </c>
      <c r="R33" s="41">
        <f t="shared" si="0"/>
        <v>36536987677</v>
      </c>
      <c r="S33" s="43">
        <f t="shared" si="2"/>
        <v>145410017241</v>
      </c>
    </row>
    <row r="34" spans="1:19" x14ac:dyDescent="0.2">
      <c r="A34" s="40" t="s">
        <v>30</v>
      </c>
      <c r="B34" s="41">
        <v>118222764</v>
      </c>
      <c r="C34" s="41">
        <v>64444215</v>
      </c>
      <c r="D34" s="41">
        <v>17710472</v>
      </c>
      <c r="E34" s="41">
        <v>73130209</v>
      </c>
      <c r="F34" s="41">
        <v>44734123</v>
      </c>
      <c r="G34" s="41">
        <v>2345962</v>
      </c>
      <c r="H34" s="41">
        <v>20356331</v>
      </c>
      <c r="I34" s="41"/>
      <c r="J34" s="41"/>
      <c r="K34" s="41">
        <v>274528</v>
      </c>
      <c r="L34" s="41"/>
      <c r="M34" s="41"/>
      <c r="N34" s="41">
        <v>554249</v>
      </c>
      <c r="O34" s="41"/>
      <c r="P34" s="41"/>
      <c r="Q34" s="41">
        <v>822286899</v>
      </c>
      <c r="R34" s="41">
        <f t="shared" si="0"/>
        <v>341772853</v>
      </c>
      <c r="S34" s="43">
        <f t="shared" si="2"/>
        <v>480514046</v>
      </c>
    </row>
    <row r="35" spans="1:19" x14ac:dyDescent="0.2">
      <c r="A35" s="40" t="s">
        <v>31</v>
      </c>
      <c r="B35" s="41">
        <v>1226913083</v>
      </c>
      <c r="C35" s="41">
        <v>1127562069</v>
      </c>
      <c r="D35" s="41">
        <v>45489109</v>
      </c>
      <c r="E35" s="41">
        <v>986999466</v>
      </c>
      <c r="F35" s="41">
        <v>789031973</v>
      </c>
      <c r="G35" s="41">
        <v>22540772</v>
      </c>
      <c r="H35" s="41">
        <v>215304396</v>
      </c>
      <c r="I35" s="41">
        <v>1609120</v>
      </c>
      <c r="J35" s="41"/>
      <c r="K35" s="41"/>
      <c r="L35" s="41">
        <v>16898</v>
      </c>
      <c r="M35" s="41">
        <v>75200</v>
      </c>
      <c r="N35" s="41">
        <v>38049515</v>
      </c>
      <c r="O35" s="41">
        <v>193305</v>
      </c>
      <c r="P35" s="41"/>
      <c r="Q35" s="41">
        <v>29846001265</v>
      </c>
      <c r="R35" s="41">
        <f t="shared" si="0"/>
        <v>4453784906</v>
      </c>
      <c r="S35" s="43">
        <f t="shared" si="2"/>
        <v>25392216359</v>
      </c>
    </row>
    <row r="36" spans="1:19" x14ac:dyDescent="0.2">
      <c r="A36" s="40" t="s">
        <v>32</v>
      </c>
      <c r="B36" s="41">
        <v>253545392</v>
      </c>
      <c r="C36" s="41">
        <v>143523527</v>
      </c>
      <c r="D36" s="41">
        <v>9513827</v>
      </c>
      <c r="E36" s="41">
        <v>353406791</v>
      </c>
      <c r="F36" s="41">
        <v>146322177</v>
      </c>
      <c r="G36" s="41">
        <v>6292895</v>
      </c>
      <c r="H36" s="41">
        <v>38494568</v>
      </c>
      <c r="I36" s="41">
        <v>185785</v>
      </c>
      <c r="J36" s="41"/>
      <c r="K36" s="41"/>
      <c r="L36" s="41">
        <v>123453</v>
      </c>
      <c r="M36" s="41">
        <v>65267</v>
      </c>
      <c r="N36" s="41">
        <v>1031192</v>
      </c>
      <c r="O36" s="41"/>
      <c r="P36" s="41">
        <v>1554290</v>
      </c>
      <c r="Q36" s="41">
        <v>2581821834</v>
      </c>
      <c r="R36" s="41">
        <f t="shared" si="0"/>
        <v>954059164</v>
      </c>
      <c r="S36" s="43">
        <f>Q36-R36</f>
        <v>1627762670</v>
      </c>
    </row>
    <row r="37" spans="1:19" x14ac:dyDescent="0.2">
      <c r="A37" s="40" t="s">
        <v>33</v>
      </c>
      <c r="B37" s="41">
        <v>97503402</v>
      </c>
      <c r="C37" s="41">
        <v>70028398</v>
      </c>
      <c r="D37" s="41">
        <v>2121859</v>
      </c>
      <c r="E37" s="41">
        <v>85304003</v>
      </c>
      <c r="F37" s="41">
        <v>40815770</v>
      </c>
      <c r="G37" s="41">
        <v>2704510</v>
      </c>
      <c r="H37" s="41">
        <v>9173947</v>
      </c>
      <c r="I37" s="41">
        <v>45121560</v>
      </c>
      <c r="J37" s="41"/>
      <c r="K37" s="41"/>
      <c r="L37" s="41">
        <v>11784</v>
      </c>
      <c r="M37" s="41">
        <v>417599</v>
      </c>
      <c r="N37" s="41">
        <v>165264</v>
      </c>
      <c r="O37" s="41"/>
      <c r="P37" s="41"/>
      <c r="Q37" s="41">
        <v>1151876095</v>
      </c>
      <c r="R37" s="41">
        <f t="shared" ref="R37:R71" si="3">SUM(B37:P37)</f>
        <v>353368096</v>
      </c>
      <c r="S37" s="43">
        <f t="shared" si="2"/>
        <v>798507999</v>
      </c>
    </row>
    <row r="38" spans="1:19" x14ac:dyDescent="0.2">
      <c r="A38" s="40" t="s">
        <v>34</v>
      </c>
      <c r="B38" s="41">
        <v>41464036</v>
      </c>
      <c r="C38" s="41">
        <v>26691438</v>
      </c>
      <c r="D38" s="41">
        <v>548929</v>
      </c>
      <c r="E38" s="41">
        <v>89754829</v>
      </c>
      <c r="F38" s="41">
        <v>16668894</v>
      </c>
      <c r="G38" s="41">
        <v>857013</v>
      </c>
      <c r="H38" s="41">
        <v>5300724</v>
      </c>
      <c r="I38" s="41"/>
      <c r="J38" s="41"/>
      <c r="K38" s="41"/>
      <c r="L38" s="41"/>
      <c r="M38" s="41"/>
      <c r="N38" s="41"/>
      <c r="O38" s="41"/>
      <c r="P38" s="41"/>
      <c r="Q38" s="41">
        <v>456709827</v>
      </c>
      <c r="R38" s="41">
        <f t="shared" si="3"/>
        <v>181285863</v>
      </c>
      <c r="S38" s="43">
        <f t="shared" si="2"/>
        <v>275423964</v>
      </c>
    </row>
    <row r="39" spans="1:19" x14ac:dyDescent="0.2">
      <c r="A39" s="40" t="s">
        <v>35</v>
      </c>
      <c r="B39" s="41">
        <v>2590759233</v>
      </c>
      <c r="C39" s="41">
        <v>2371032862</v>
      </c>
      <c r="D39" s="41">
        <v>282629887</v>
      </c>
      <c r="E39" s="41">
        <v>949830631</v>
      </c>
      <c r="F39" s="41">
        <v>1383857653</v>
      </c>
      <c r="G39" s="41">
        <v>40235540</v>
      </c>
      <c r="H39" s="41">
        <v>532201314</v>
      </c>
      <c r="I39" s="41">
        <v>24229158</v>
      </c>
      <c r="J39" s="41"/>
      <c r="K39" s="41"/>
      <c r="L39" s="41">
        <v>1660</v>
      </c>
      <c r="M39" s="41"/>
      <c r="N39" s="41">
        <v>33938969</v>
      </c>
      <c r="O39" s="41">
        <v>1069078</v>
      </c>
      <c r="P39" s="41">
        <v>12603632</v>
      </c>
      <c r="Q39" s="41">
        <v>41176933655</v>
      </c>
      <c r="R39" s="41">
        <f t="shared" si="3"/>
        <v>8222389617</v>
      </c>
      <c r="S39" s="43">
        <f t="shared" si="2"/>
        <v>32954544038</v>
      </c>
    </row>
    <row r="40" spans="1:19" x14ac:dyDescent="0.2">
      <c r="A40" s="40" t="s">
        <v>36</v>
      </c>
      <c r="B40" s="41">
        <v>5115959222</v>
      </c>
      <c r="C40" s="41">
        <v>4660695249</v>
      </c>
      <c r="D40" s="41">
        <v>300044534</v>
      </c>
      <c r="E40" s="41">
        <v>6420505261</v>
      </c>
      <c r="F40" s="41">
        <v>1969551066</v>
      </c>
      <c r="G40" s="41">
        <v>91589236</v>
      </c>
      <c r="H40" s="41">
        <v>659226191</v>
      </c>
      <c r="I40" s="41">
        <v>2274750</v>
      </c>
      <c r="J40" s="41"/>
      <c r="K40" s="41"/>
      <c r="L40" s="41">
        <v>81015</v>
      </c>
      <c r="M40" s="41"/>
      <c r="N40" s="41">
        <v>108476446</v>
      </c>
      <c r="O40" s="41">
        <v>104897</v>
      </c>
      <c r="P40" s="41">
        <v>2855389</v>
      </c>
      <c r="Q40" s="41">
        <v>133963800806</v>
      </c>
      <c r="R40" s="41">
        <f t="shared" si="3"/>
        <v>19331363256</v>
      </c>
      <c r="S40" s="43">
        <f t="shared" si="2"/>
        <v>114632437550</v>
      </c>
    </row>
    <row r="41" spans="1:19" x14ac:dyDescent="0.2">
      <c r="A41" s="40" t="s">
        <v>37</v>
      </c>
      <c r="B41" s="41">
        <v>1442030326</v>
      </c>
      <c r="C41" s="41">
        <v>1308011398</v>
      </c>
      <c r="D41" s="41">
        <v>34441920</v>
      </c>
      <c r="E41" s="41">
        <v>5667880723</v>
      </c>
      <c r="F41" s="41">
        <v>1221582955</v>
      </c>
      <c r="G41" s="41">
        <v>22105782</v>
      </c>
      <c r="H41" s="41">
        <v>211723668</v>
      </c>
      <c r="I41" s="41">
        <v>122627558</v>
      </c>
      <c r="J41" s="41">
        <v>7664538</v>
      </c>
      <c r="K41" s="41">
        <v>2323135</v>
      </c>
      <c r="L41" s="41">
        <v>16227</v>
      </c>
      <c r="M41" s="41">
        <v>1866674</v>
      </c>
      <c r="N41" s="41">
        <v>22973973</v>
      </c>
      <c r="O41" s="41">
        <v>471060</v>
      </c>
      <c r="P41" s="41">
        <v>25923820</v>
      </c>
      <c r="Q41" s="41">
        <v>31957775639</v>
      </c>
      <c r="R41" s="41">
        <f t="shared" si="3"/>
        <v>10091643757</v>
      </c>
      <c r="S41" s="43">
        <f t="shared" si="2"/>
        <v>21866131882</v>
      </c>
    </row>
    <row r="42" spans="1:19" x14ac:dyDescent="0.2">
      <c r="A42" s="40" t="s">
        <v>38</v>
      </c>
      <c r="B42" s="41">
        <v>317127912</v>
      </c>
      <c r="C42" s="41">
        <v>208068252</v>
      </c>
      <c r="D42" s="41">
        <v>34431814</v>
      </c>
      <c r="E42" s="41">
        <v>267948269</v>
      </c>
      <c r="F42" s="41">
        <v>112047473</v>
      </c>
      <c r="G42" s="41">
        <v>6085000</v>
      </c>
      <c r="H42" s="41">
        <v>59512952</v>
      </c>
      <c r="I42" s="41">
        <v>4778731</v>
      </c>
      <c r="J42" s="41">
        <v>485638</v>
      </c>
      <c r="K42" s="41"/>
      <c r="L42" s="41"/>
      <c r="M42" s="41"/>
      <c r="N42" s="41">
        <v>4024064</v>
      </c>
      <c r="O42" s="41">
        <v>108634</v>
      </c>
      <c r="P42" s="41"/>
      <c r="Q42" s="41">
        <v>3434331626</v>
      </c>
      <c r="R42" s="41">
        <f t="shared" si="3"/>
        <v>1014618739</v>
      </c>
      <c r="S42" s="43">
        <f t="shared" si="2"/>
        <v>2419712887</v>
      </c>
    </row>
    <row r="43" spans="1:19" x14ac:dyDescent="0.2">
      <c r="A43" s="40" t="s">
        <v>39</v>
      </c>
      <c r="B43" s="41">
        <v>37451963</v>
      </c>
      <c r="C43" s="41">
        <v>19956257</v>
      </c>
      <c r="D43" s="41">
        <v>2067752</v>
      </c>
      <c r="E43" s="41">
        <v>344194695</v>
      </c>
      <c r="F43" s="41">
        <v>22036190</v>
      </c>
      <c r="G43" s="41">
        <v>46497</v>
      </c>
      <c r="H43" s="41">
        <v>4448037</v>
      </c>
      <c r="I43" s="41">
        <v>414578</v>
      </c>
      <c r="J43" s="41"/>
      <c r="K43" s="41">
        <v>1367</v>
      </c>
      <c r="L43" s="41"/>
      <c r="M43" s="41"/>
      <c r="N43" s="41"/>
      <c r="O43" s="41"/>
      <c r="P43" s="41"/>
      <c r="Q43" s="41">
        <v>630310218</v>
      </c>
      <c r="R43" s="41">
        <f t="shared" si="3"/>
        <v>430617336</v>
      </c>
      <c r="S43" s="43">
        <f t="shared" si="2"/>
        <v>199692882</v>
      </c>
    </row>
    <row r="44" spans="1:19" x14ac:dyDescent="0.2">
      <c r="A44" s="40" t="s">
        <v>40</v>
      </c>
      <c r="B44" s="41">
        <v>103266028</v>
      </c>
      <c r="C44" s="41">
        <v>61081875</v>
      </c>
      <c r="D44" s="41">
        <v>7784514</v>
      </c>
      <c r="E44" s="41">
        <v>69544592</v>
      </c>
      <c r="F44" s="41">
        <v>69338956</v>
      </c>
      <c r="G44" s="41">
        <v>2469302</v>
      </c>
      <c r="H44" s="41">
        <v>15143584</v>
      </c>
      <c r="I44" s="41">
        <v>310494</v>
      </c>
      <c r="J44" s="41">
        <v>72346</v>
      </c>
      <c r="K44" s="41"/>
      <c r="L44" s="41">
        <v>47549</v>
      </c>
      <c r="M44" s="41">
        <v>272154</v>
      </c>
      <c r="N44" s="41">
        <v>502088</v>
      </c>
      <c r="O44" s="41"/>
      <c r="P44" s="41">
        <v>1558978</v>
      </c>
      <c r="Q44" s="41">
        <v>1107226222</v>
      </c>
      <c r="R44" s="41">
        <f t="shared" si="3"/>
        <v>331392460</v>
      </c>
      <c r="S44" s="43">
        <f t="shared" si="2"/>
        <v>775833762</v>
      </c>
    </row>
    <row r="45" spans="1:19" x14ac:dyDescent="0.2">
      <c r="A45" s="40" t="s">
        <v>41</v>
      </c>
      <c r="B45" s="41">
        <v>2537871230</v>
      </c>
      <c r="C45" s="41">
        <v>2369218184</v>
      </c>
      <c r="D45" s="41">
        <v>70272003</v>
      </c>
      <c r="E45" s="41">
        <v>1799920455</v>
      </c>
      <c r="F45" s="41">
        <v>1249914309</v>
      </c>
      <c r="G45" s="41">
        <v>57592389</v>
      </c>
      <c r="H45" s="41">
        <v>556541859</v>
      </c>
      <c r="I45" s="41"/>
      <c r="J45" s="41"/>
      <c r="K45" s="41">
        <v>30390440</v>
      </c>
      <c r="L45" s="41"/>
      <c r="M45" s="41">
        <v>993911</v>
      </c>
      <c r="N45" s="41">
        <v>53682823</v>
      </c>
      <c r="O45" s="41">
        <v>2267719</v>
      </c>
      <c r="P45" s="41"/>
      <c r="Q45" s="41">
        <v>66446050717</v>
      </c>
      <c r="R45" s="41">
        <f t="shared" si="3"/>
        <v>8728665322</v>
      </c>
      <c r="S45" s="43">
        <f t="shared" si="2"/>
        <v>57717385395</v>
      </c>
    </row>
    <row r="46" spans="1:19" x14ac:dyDescent="0.2">
      <c r="A46" s="40" t="s">
        <v>42</v>
      </c>
      <c r="B46" s="41">
        <v>2673850418</v>
      </c>
      <c r="C46" s="41">
        <v>2205125543</v>
      </c>
      <c r="D46" s="41"/>
      <c r="E46" s="41">
        <v>1497641670</v>
      </c>
      <c r="F46" s="41">
        <v>1627531616</v>
      </c>
      <c r="G46" s="41">
        <v>56366469</v>
      </c>
      <c r="H46" s="41">
        <v>545197140</v>
      </c>
      <c r="I46" s="41">
        <v>1325000</v>
      </c>
      <c r="J46" s="41"/>
      <c r="K46" s="41"/>
      <c r="L46" s="41">
        <v>30098</v>
      </c>
      <c r="M46" s="41">
        <v>2534103</v>
      </c>
      <c r="N46" s="41">
        <v>51753461</v>
      </c>
      <c r="O46" s="41">
        <v>1026485</v>
      </c>
      <c r="P46" s="41">
        <v>4005462</v>
      </c>
      <c r="Q46" s="41">
        <v>36136926954</v>
      </c>
      <c r="R46" s="41">
        <f t="shared" si="3"/>
        <v>8666387465</v>
      </c>
      <c r="S46" s="43">
        <f t="shared" si="2"/>
        <v>27470539489</v>
      </c>
    </row>
    <row r="47" spans="1:19" x14ac:dyDescent="0.2">
      <c r="A47" s="40" t="s">
        <v>43</v>
      </c>
      <c r="B47" s="41">
        <v>1215470257</v>
      </c>
      <c r="C47" s="41">
        <v>1122291391</v>
      </c>
      <c r="D47" s="41">
        <v>58638439</v>
      </c>
      <c r="E47" s="41">
        <v>977368301</v>
      </c>
      <c r="F47" s="41">
        <v>637507449</v>
      </c>
      <c r="G47" s="41">
        <v>19767454</v>
      </c>
      <c r="H47" s="41">
        <v>165696486</v>
      </c>
      <c r="I47" s="41">
        <v>5114982</v>
      </c>
      <c r="J47" s="41"/>
      <c r="K47" s="41"/>
      <c r="L47" s="41"/>
      <c r="M47" s="41">
        <v>2414648</v>
      </c>
      <c r="N47" s="41">
        <v>22397101</v>
      </c>
      <c r="O47" s="41">
        <v>413575</v>
      </c>
      <c r="P47" s="41">
        <v>22030325</v>
      </c>
      <c r="Q47" s="41">
        <v>32460733770</v>
      </c>
      <c r="R47" s="41">
        <f t="shared" si="3"/>
        <v>4249110408</v>
      </c>
      <c r="S47" s="43">
        <f t="shared" si="2"/>
        <v>28211623362</v>
      </c>
    </row>
    <row r="48" spans="1:19" x14ac:dyDescent="0.2">
      <c r="A48" s="40" t="s">
        <v>44</v>
      </c>
      <c r="B48" s="41">
        <v>400286680</v>
      </c>
      <c r="C48" s="41">
        <v>396390866</v>
      </c>
      <c r="D48" s="41">
        <v>27068077</v>
      </c>
      <c r="E48" s="41">
        <v>4237012971</v>
      </c>
      <c r="F48" s="41">
        <v>860742057</v>
      </c>
      <c r="G48" s="41">
        <v>7670000</v>
      </c>
      <c r="H48" s="41">
        <v>166672266</v>
      </c>
      <c r="I48" s="41"/>
      <c r="J48" s="41"/>
      <c r="K48" s="41"/>
      <c r="L48" s="41"/>
      <c r="M48" s="41"/>
      <c r="N48" s="41">
        <v>12292902</v>
      </c>
      <c r="O48" s="41">
        <v>175060</v>
      </c>
      <c r="P48" s="41">
        <v>1222048</v>
      </c>
      <c r="Q48" s="41">
        <v>47150068328</v>
      </c>
      <c r="R48" s="41">
        <f t="shared" si="3"/>
        <v>6109532927</v>
      </c>
      <c r="S48" s="43">
        <f t="shared" si="2"/>
        <v>41040535401</v>
      </c>
    </row>
    <row r="49" spans="1:19" x14ac:dyDescent="0.2">
      <c r="A49" s="40" t="s">
        <v>45</v>
      </c>
      <c r="B49" s="41">
        <v>698051005</v>
      </c>
      <c r="C49" s="41">
        <v>645153336</v>
      </c>
      <c r="D49" s="41">
        <v>31125116</v>
      </c>
      <c r="E49" s="41">
        <v>650354714</v>
      </c>
      <c r="F49" s="41">
        <v>286553360</v>
      </c>
      <c r="G49" s="41">
        <v>12734006</v>
      </c>
      <c r="H49" s="41">
        <v>315546178</v>
      </c>
      <c r="I49" s="41">
        <v>8752699</v>
      </c>
      <c r="J49" s="41"/>
      <c r="K49" s="41"/>
      <c r="L49" s="41"/>
      <c r="M49" s="41"/>
      <c r="N49" s="41">
        <v>11916004</v>
      </c>
      <c r="O49" s="41">
        <v>1181984</v>
      </c>
      <c r="P49" s="41">
        <v>12843763</v>
      </c>
      <c r="Q49" s="41">
        <v>16284272310</v>
      </c>
      <c r="R49" s="41">
        <f t="shared" si="3"/>
        <v>2674212165</v>
      </c>
      <c r="S49" s="43">
        <f t="shared" si="2"/>
        <v>13610060145</v>
      </c>
    </row>
    <row r="50" spans="1:19" x14ac:dyDescent="0.2">
      <c r="A50" s="40" t="s">
        <v>46</v>
      </c>
      <c r="B50" s="41">
        <v>1243565180</v>
      </c>
      <c r="C50" s="41">
        <v>1103384121</v>
      </c>
      <c r="D50" s="41">
        <v>63804792</v>
      </c>
      <c r="E50" s="41">
        <v>2175065014</v>
      </c>
      <c r="F50" s="41">
        <v>328076323</v>
      </c>
      <c r="G50" s="41">
        <v>19507926</v>
      </c>
      <c r="H50" s="41">
        <v>891538575</v>
      </c>
      <c r="I50" s="41"/>
      <c r="J50" s="41"/>
      <c r="K50" s="41">
        <v>38318</v>
      </c>
      <c r="L50" s="41"/>
      <c r="M50" s="41"/>
      <c r="N50" s="41">
        <v>33299494</v>
      </c>
      <c r="O50" s="41">
        <v>20667677</v>
      </c>
      <c r="P50" s="41"/>
      <c r="Q50" s="41">
        <v>31753107038</v>
      </c>
      <c r="R50" s="41">
        <f t="shared" si="3"/>
        <v>5878947420</v>
      </c>
      <c r="S50" s="43">
        <f t="shared" si="2"/>
        <v>25874159618</v>
      </c>
    </row>
    <row r="51" spans="1:19" x14ac:dyDescent="0.2">
      <c r="A51" s="40" t="s">
        <v>47</v>
      </c>
      <c r="B51" s="41">
        <v>215878984</v>
      </c>
      <c r="C51" s="41">
        <v>148277930</v>
      </c>
      <c r="D51" s="41">
        <v>17595804</v>
      </c>
      <c r="E51" s="41">
        <v>460599620</v>
      </c>
      <c r="F51" s="41">
        <v>88480149</v>
      </c>
      <c r="G51" s="41">
        <v>4660677</v>
      </c>
      <c r="H51" s="41">
        <v>31341680</v>
      </c>
      <c r="I51" s="41">
        <v>6524428</v>
      </c>
      <c r="J51" s="41"/>
      <c r="K51" s="41">
        <v>2038703</v>
      </c>
      <c r="L51" s="41">
        <v>7308</v>
      </c>
      <c r="M51" s="41"/>
      <c r="N51" s="41">
        <v>1217585</v>
      </c>
      <c r="O51" s="41"/>
      <c r="P51" s="41"/>
      <c r="Q51" s="41">
        <v>3483782686</v>
      </c>
      <c r="R51" s="41">
        <f t="shared" si="3"/>
        <v>976622868</v>
      </c>
      <c r="S51" s="43">
        <f t="shared" si="2"/>
        <v>2507159818</v>
      </c>
    </row>
    <row r="52" spans="1:19" x14ac:dyDescent="0.2">
      <c r="A52" s="40" t="s">
        <v>48</v>
      </c>
      <c r="B52" s="41">
        <v>6114284527</v>
      </c>
      <c r="C52" s="41">
        <v>5649872134</v>
      </c>
      <c r="D52" s="41">
        <v>246514945</v>
      </c>
      <c r="E52" s="41">
        <v>16213609804</v>
      </c>
      <c r="F52" s="41">
        <v>13656459139</v>
      </c>
      <c r="G52" s="41">
        <v>60415918</v>
      </c>
      <c r="H52" s="41">
        <v>1360769565</v>
      </c>
      <c r="I52" s="41">
        <v>12575145</v>
      </c>
      <c r="J52" s="41"/>
      <c r="K52" s="41">
        <v>158298032</v>
      </c>
      <c r="L52" s="41">
        <v>35707</v>
      </c>
      <c r="M52" s="41"/>
      <c r="N52" s="41">
        <v>39900788</v>
      </c>
      <c r="O52" s="41">
        <v>1376048</v>
      </c>
      <c r="P52" s="41">
        <v>30215484</v>
      </c>
      <c r="Q52" s="41">
        <v>233603891730</v>
      </c>
      <c r="R52" s="41">
        <f t="shared" si="3"/>
        <v>43544327236</v>
      </c>
      <c r="S52" s="43">
        <f t="shared" si="2"/>
        <v>190059564494</v>
      </c>
    </row>
    <row r="53" spans="1:19" x14ac:dyDescent="0.2">
      <c r="A53" s="40" t="s">
        <v>49</v>
      </c>
      <c r="B53" s="41">
        <v>1972697906</v>
      </c>
      <c r="C53" s="41">
        <v>1804483549</v>
      </c>
      <c r="D53" s="41">
        <v>128054961</v>
      </c>
      <c r="E53" s="41">
        <v>2237822667</v>
      </c>
      <c r="F53" s="41">
        <v>1314323617</v>
      </c>
      <c r="G53" s="41">
        <v>19608746</v>
      </c>
      <c r="H53" s="41">
        <v>650515416</v>
      </c>
      <c r="I53" s="41">
        <v>7105231</v>
      </c>
      <c r="J53" s="41"/>
      <c r="K53" s="41"/>
      <c r="L53" s="41"/>
      <c r="M53" s="41">
        <v>1244098</v>
      </c>
      <c r="N53" s="41">
        <v>6239190</v>
      </c>
      <c r="O53" s="41">
        <v>1526709</v>
      </c>
      <c r="P53" s="41">
        <v>10503414</v>
      </c>
      <c r="Q53" s="41">
        <v>52755665030</v>
      </c>
      <c r="R53" s="41">
        <f t="shared" si="3"/>
        <v>8154125504</v>
      </c>
      <c r="S53" s="43">
        <f t="shared" si="2"/>
        <v>44601539526</v>
      </c>
    </row>
    <row r="54" spans="1:19" x14ac:dyDescent="0.2">
      <c r="A54" s="40" t="s">
        <v>50</v>
      </c>
      <c r="B54" s="41">
        <v>9005640549</v>
      </c>
      <c r="C54" s="41">
        <v>8256105830</v>
      </c>
      <c r="D54" s="41">
        <v>355571141</v>
      </c>
      <c r="E54" s="41">
        <v>15196725063</v>
      </c>
      <c r="F54" s="41">
        <v>5789824601</v>
      </c>
      <c r="G54" s="41">
        <v>177441721</v>
      </c>
      <c r="H54" s="41">
        <v>1021548212</v>
      </c>
      <c r="I54" s="41">
        <v>8077373</v>
      </c>
      <c r="J54" s="41">
        <v>95140158</v>
      </c>
      <c r="K54" s="41">
        <v>74796357</v>
      </c>
      <c r="L54" s="41">
        <v>153039</v>
      </c>
      <c r="M54" s="41">
        <v>6825605</v>
      </c>
      <c r="N54" s="41">
        <v>60534415</v>
      </c>
      <c r="O54" s="41">
        <v>2351814</v>
      </c>
      <c r="P54" s="41"/>
      <c r="Q54" s="41">
        <v>316793447169</v>
      </c>
      <c r="R54" s="41">
        <f t="shared" si="3"/>
        <v>40050735878</v>
      </c>
      <c r="S54" s="43">
        <f t="shared" si="2"/>
        <v>276742711291</v>
      </c>
    </row>
    <row r="55" spans="1:19" x14ac:dyDescent="0.2">
      <c r="A55" s="40" t="s">
        <v>51</v>
      </c>
      <c r="B55" s="41">
        <v>3880408991</v>
      </c>
      <c r="C55" s="41">
        <v>3306829730</v>
      </c>
      <c r="D55" s="41"/>
      <c r="E55" s="41">
        <v>731845423</v>
      </c>
      <c r="F55" s="41">
        <v>2102755545</v>
      </c>
      <c r="G55" s="41">
        <v>71786313</v>
      </c>
      <c r="H55" s="41">
        <v>922250724</v>
      </c>
      <c r="I55" s="41">
        <v>9370773</v>
      </c>
      <c r="J55" s="41"/>
      <c r="K55" s="41"/>
      <c r="L55" s="41">
        <v>368563</v>
      </c>
      <c r="M55" s="41">
        <v>742097</v>
      </c>
      <c r="N55" s="41">
        <v>35692095</v>
      </c>
      <c r="O55" s="41">
        <v>1550575</v>
      </c>
      <c r="P55" s="41"/>
      <c r="Q55" s="41">
        <v>56141537891</v>
      </c>
      <c r="R55" s="41">
        <f t="shared" si="3"/>
        <v>11063600829</v>
      </c>
      <c r="S55" s="43">
        <f t="shared" si="2"/>
        <v>45077937062</v>
      </c>
    </row>
    <row r="56" spans="1:19" x14ac:dyDescent="0.2">
      <c r="A56" s="40" t="s">
        <v>52</v>
      </c>
      <c r="B56" s="41">
        <v>6243175813</v>
      </c>
      <c r="C56" s="41">
        <v>5587392722</v>
      </c>
      <c r="D56" s="41"/>
      <c r="E56" s="41">
        <v>7490127230</v>
      </c>
      <c r="F56" s="41">
        <v>5161616995</v>
      </c>
      <c r="G56" s="41">
        <v>145452681</v>
      </c>
      <c r="H56" s="41">
        <v>1072215634</v>
      </c>
      <c r="I56" s="41"/>
      <c r="J56" s="41">
        <v>4383427</v>
      </c>
      <c r="K56" s="41">
        <v>2290138</v>
      </c>
      <c r="L56" s="41">
        <v>105737</v>
      </c>
      <c r="M56" s="41"/>
      <c r="N56" s="41">
        <v>115698884</v>
      </c>
      <c r="O56" s="41">
        <v>1365997</v>
      </c>
      <c r="P56" s="41"/>
      <c r="Q56" s="41">
        <v>144013115067</v>
      </c>
      <c r="R56" s="41">
        <f t="shared" si="3"/>
        <v>25823825258</v>
      </c>
      <c r="S56" s="43">
        <f t="shared" si="2"/>
        <v>118189289809</v>
      </c>
    </row>
    <row r="57" spans="1:19" x14ac:dyDescent="0.2">
      <c r="A57" s="40" t="s">
        <v>53</v>
      </c>
      <c r="B57" s="41">
        <v>3962297406</v>
      </c>
      <c r="C57" s="41">
        <v>3270019552</v>
      </c>
      <c r="D57" s="41">
        <v>313138171</v>
      </c>
      <c r="E57" s="41">
        <v>1420425913</v>
      </c>
      <c r="F57" s="41">
        <v>2942274230</v>
      </c>
      <c r="G57" s="41">
        <v>72515976</v>
      </c>
      <c r="H57" s="41">
        <v>600422495</v>
      </c>
      <c r="I57" s="41">
        <v>19397558</v>
      </c>
      <c r="J57" s="41"/>
      <c r="K57" s="41">
        <v>321515566</v>
      </c>
      <c r="L57" s="41">
        <v>374381</v>
      </c>
      <c r="M57" s="41">
        <v>886638</v>
      </c>
      <c r="N57" s="41">
        <v>20663641</v>
      </c>
      <c r="O57" s="41">
        <v>665167</v>
      </c>
      <c r="P57" s="41">
        <v>11421923</v>
      </c>
      <c r="Q57" s="41">
        <v>65289833710</v>
      </c>
      <c r="R57" s="41">
        <f t="shared" si="3"/>
        <v>12956018617</v>
      </c>
      <c r="S57" s="43">
        <f t="shared" si="2"/>
        <v>52333815093</v>
      </c>
    </row>
    <row r="58" spans="1:19" x14ac:dyDescent="0.2">
      <c r="A58" s="40" t="s">
        <v>54</v>
      </c>
      <c r="B58" s="41">
        <v>485402672</v>
      </c>
      <c r="C58" s="41">
        <v>308074824</v>
      </c>
      <c r="D58" s="41">
        <v>43091358</v>
      </c>
      <c r="E58" s="41">
        <v>570542725</v>
      </c>
      <c r="F58" s="41">
        <v>243999527</v>
      </c>
      <c r="G58" s="41">
        <v>11082590</v>
      </c>
      <c r="H58" s="41">
        <v>61127080</v>
      </c>
      <c r="I58" s="41">
        <v>3096725</v>
      </c>
      <c r="J58" s="41"/>
      <c r="K58" s="41"/>
      <c r="L58" s="41">
        <v>22310</v>
      </c>
      <c r="M58" s="41"/>
      <c r="N58" s="41">
        <v>3080224</v>
      </c>
      <c r="O58" s="41">
        <v>79128</v>
      </c>
      <c r="P58" s="41">
        <v>7671130</v>
      </c>
      <c r="Q58" s="41">
        <v>6163691797</v>
      </c>
      <c r="R58" s="41">
        <f t="shared" si="3"/>
        <v>1737270293</v>
      </c>
      <c r="S58" s="43">
        <f t="shared" si="2"/>
        <v>4426421504</v>
      </c>
    </row>
    <row r="59" spans="1:19" x14ac:dyDescent="0.2">
      <c r="A59" s="40" t="s">
        <v>55</v>
      </c>
      <c r="B59" s="41">
        <v>2124693720</v>
      </c>
      <c r="C59" s="41">
        <v>2069475640</v>
      </c>
      <c r="D59" s="41">
        <v>122466377</v>
      </c>
      <c r="E59" s="41">
        <v>1880228881</v>
      </c>
      <c r="F59" s="41">
        <v>828522517</v>
      </c>
      <c r="G59" s="41">
        <v>36180752</v>
      </c>
      <c r="H59" s="41">
        <v>784543546</v>
      </c>
      <c r="I59" s="41">
        <v>3886790</v>
      </c>
      <c r="J59" s="41">
        <v>2641050</v>
      </c>
      <c r="K59" s="41"/>
      <c r="L59" s="41"/>
      <c r="M59" s="41">
        <v>1357536</v>
      </c>
      <c r="N59" s="41">
        <v>47493172</v>
      </c>
      <c r="O59" s="41">
        <v>8273386</v>
      </c>
      <c r="P59" s="41">
        <v>7938650</v>
      </c>
      <c r="Q59" s="41">
        <v>53818421155</v>
      </c>
      <c r="R59" s="41">
        <f t="shared" si="3"/>
        <v>7917702017</v>
      </c>
      <c r="S59" s="43">
        <f t="shared" si="2"/>
        <v>45900719138</v>
      </c>
    </row>
    <row r="60" spans="1:19" x14ac:dyDescent="0.2">
      <c r="A60" s="40" t="s">
        <v>56</v>
      </c>
      <c r="B60" s="41">
        <v>2416178226</v>
      </c>
      <c r="C60" s="41">
        <v>2158635440</v>
      </c>
      <c r="D60" s="41">
        <v>197453790</v>
      </c>
      <c r="E60" s="41">
        <v>1586528192</v>
      </c>
      <c r="F60" s="41">
        <v>547638556</v>
      </c>
      <c r="G60" s="41">
        <v>42367348</v>
      </c>
      <c r="H60" s="41">
        <v>465821589</v>
      </c>
      <c r="I60" s="41">
        <v>2271507</v>
      </c>
      <c r="J60" s="41"/>
      <c r="K60" s="41">
        <v>84689754</v>
      </c>
      <c r="L60" s="41"/>
      <c r="M60" s="41"/>
      <c r="N60" s="41">
        <v>23022454</v>
      </c>
      <c r="O60" s="41">
        <v>363547</v>
      </c>
      <c r="P60" s="41"/>
      <c r="Q60" s="41">
        <v>38808996631</v>
      </c>
      <c r="R60" s="41">
        <f t="shared" si="3"/>
        <v>7524970403</v>
      </c>
      <c r="S60" s="43">
        <f t="shared" si="2"/>
        <v>31284026228</v>
      </c>
    </row>
    <row r="61" spans="1:19" x14ac:dyDescent="0.2">
      <c r="A61" s="40" t="s">
        <v>57</v>
      </c>
      <c r="B61" s="41">
        <v>1306226295</v>
      </c>
      <c r="C61" s="41">
        <v>1119792559</v>
      </c>
      <c r="D61" s="41">
        <v>95742775</v>
      </c>
      <c r="E61" s="41">
        <v>1470269346</v>
      </c>
      <c r="F61" s="41">
        <v>274926884</v>
      </c>
      <c r="G61" s="41">
        <v>19492919</v>
      </c>
      <c r="H61" s="41">
        <v>767941528</v>
      </c>
      <c r="I61" s="41">
        <v>155630</v>
      </c>
      <c r="J61" s="41"/>
      <c r="K61" s="41"/>
      <c r="L61" s="41"/>
      <c r="M61" s="41">
        <v>647356</v>
      </c>
      <c r="N61" s="41">
        <v>46147381</v>
      </c>
      <c r="O61" s="41">
        <v>7409776</v>
      </c>
      <c r="P61" s="41">
        <v>20404432</v>
      </c>
      <c r="Q61" s="41">
        <v>20306479826</v>
      </c>
      <c r="R61" s="41">
        <f t="shared" si="3"/>
        <v>5129156881</v>
      </c>
      <c r="S61" s="43">
        <f t="shared" si="2"/>
        <v>15177322945</v>
      </c>
    </row>
    <row r="62" spans="1:19" x14ac:dyDescent="0.2">
      <c r="A62" s="40" t="s">
        <v>58</v>
      </c>
      <c r="B62" s="41">
        <v>3355387944</v>
      </c>
      <c r="C62" s="41">
        <v>3180883076</v>
      </c>
      <c r="D62" s="41">
        <v>15225781</v>
      </c>
      <c r="E62" s="41">
        <v>4797987944</v>
      </c>
      <c r="F62" s="41">
        <v>1648334625</v>
      </c>
      <c r="G62" s="41">
        <v>89119333</v>
      </c>
      <c r="H62" s="41">
        <v>558510374</v>
      </c>
      <c r="I62" s="41">
        <v>6316152</v>
      </c>
      <c r="J62" s="41">
        <v>1793069</v>
      </c>
      <c r="K62" s="41">
        <v>12034499</v>
      </c>
      <c r="L62" s="41">
        <v>1702</v>
      </c>
      <c r="M62" s="41"/>
      <c r="N62" s="41">
        <v>98230555</v>
      </c>
      <c r="O62" s="41">
        <v>311172</v>
      </c>
      <c r="P62" s="41"/>
      <c r="Q62" s="41">
        <v>105129786796</v>
      </c>
      <c r="R62" s="41">
        <f t="shared" si="3"/>
        <v>13764136226</v>
      </c>
      <c r="S62" s="43">
        <f t="shared" si="2"/>
        <v>91365650570</v>
      </c>
    </row>
    <row r="63" spans="1:19" x14ac:dyDescent="0.2">
      <c r="A63" s="40" t="s">
        <v>59</v>
      </c>
      <c r="B63" s="41">
        <v>2650404787</v>
      </c>
      <c r="C63" s="41">
        <v>2529004919</v>
      </c>
      <c r="D63" s="41">
        <v>245640790</v>
      </c>
      <c r="E63" s="41">
        <v>1113563563</v>
      </c>
      <c r="F63" s="41">
        <v>1497484413</v>
      </c>
      <c r="G63" s="41">
        <v>35878749</v>
      </c>
      <c r="H63" s="41">
        <v>368896290</v>
      </c>
      <c r="I63" s="41">
        <v>69225</v>
      </c>
      <c r="J63" s="41"/>
      <c r="K63" s="41"/>
      <c r="L63" s="41"/>
      <c r="M63" s="41">
        <v>2008880</v>
      </c>
      <c r="N63" s="41">
        <v>29285872</v>
      </c>
      <c r="O63" s="41">
        <v>557494</v>
      </c>
      <c r="P63" s="41"/>
      <c r="Q63" s="41">
        <v>55393949127</v>
      </c>
      <c r="R63" s="41">
        <f t="shared" si="3"/>
        <v>8472794982</v>
      </c>
      <c r="S63" s="43">
        <f t="shared" si="2"/>
        <v>46921154145</v>
      </c>
    </row>
    <row r="64" spans="1:19" x14ac:dyDescent="0.2">
      <c r="A64" s="40" t="s">
        <v>60</v>
      </c>
      <c r="B64" s="41">
        <v>1376858091</v>
      </c>
      <c r="C64" s="41">
        <v>1288452653</v>
      </c>
      <c r="D64" s="41">
        <v>28807110</v>
      </c>
      <c r="E64" s="41">
        <v>407145320</v>
      </c>
      <c r="F64" s="41">
        <v>185143219</v>
      </c>
      <c r="G64" s="41">
        <v>39008000</v>
      </c>
      <c r="H64" s="41">
        <v>299981371</v>
      </c>
      <c r="I64" s="41"/>
      <c r="J64" s="41"/>
      <c r="K64" s="41"/>
      <c r="L64" s="41">
        <v>650880</v>
      </c>
      <c r="M64" s="41">
        <v>24104</v>
      </c>
      <c r="N64" s="41">
        <v>101414400</v>
      </c>
      <c r="O64" s="41">
        <v>4565</v>
      </c>
      <c r="P64" s="41"/>
      <c r="Q64" s="41">
        <v>22918613995</v>
      </c>
      <c r="R64" s="41">
        <f t="shared" si="3"/>
        <v>3727489713</v>
      </c>
      <c r="S64" s="43">
        <f t="shared" si="2"/>
        <v>19191124282</v>
      </c>
    </row>
    <row r="65" spans="1:19" x14ac:dyDescent="0.2">
      <c r="A65" s="40" t="s">
        <v>61</v>
      </c>
      <c r="B65" s="41">
        <v>259318972</v>
      </c>
      <c r="C65" s="41">
        <v>172508571</v>
      </c>
      <c r="D65" s="41">
        <v>14453607</v>
      </c>
      <c r="E65" s="41">
        <v>125996714</v>
      </c>
      <c r="F65" s="41">
        <v>80915830</v>
      </c>
      <c r="G65" s="41">
        <v>5356807</v>
      </c>
      <c r="H65" s="41">
        <v>53868765</v>
      </c>
      <c r="I65" s="41">
        <v>9813308</v>
      </c>
      <c r="J65" s="41"/>
      <c r="K65" s="41"/>
      <c r="L65" s="41">
        <v>9806</v>
      </c>
      <c r="M65" s="41"/>
      <c r="N65" s="41">
        <v>234063</v>
      </c>
      <c r="O65" s="41"/>
      <c r="P65" s="41"/>
      <c r="Q65" s="41">
        <v>2429189328</v>
      </c>
      <c r="R65" s="41">
        <f t="shared" si="3"/>
        <v>722476443</v>
      </c>
      <c r="S65" s="43">
        <f t="shared" si="2"/>
        <v>1706712885</v>
      </c>
    </row>
    <row r="66" spans="1:19" x14ac:dyDescent="0.2">
      <c r="A66" s="40" t="s">
        <v>62</v>
      </c>
      <c r="B66" s="41">
        <v>132335313</v>
      </c>
      <c r="C66" s="41">
        <v>75087028</v>
      </c>
      <c r="D66" s="41"/>
      <c r="E66" s="41">
        <v>167343583</v>
      </c>
      <c r="F66" s="41">
        <v>47365870</v>
      </c>
      <c r="G66" s="41">
        <v>1915100</v>
      </c>
      <c r="H66" s="41">
        <v>17080373</v>
      </c>
      <c r="I66" s="41">
        <v>4132560</v>
      </c>
      <c r="J66" s="41"/>
      <c r="K66" s="41">
        <v>4643145</v>
      </c>
      <c r="L66" s="41">
        <v>5170</v>
      </c>
      <c r="M66" s="41"/>
      <c r="N66" s="41">
        <v>704019</v>
      </c>
      <c r="O66" s="41"/>
      <c r="P66" s="41"/>
      <c r="Q66" s="41">
        <v>1559744724</v>
      </c>
      <c r="R66" s="41">
        <f t="shared" si="3"/>
        <v>450612161</v>
      </c>
      <c r="S66" s="43">
        <f t="shared" si="2"/>
        <v>1109132563</v>
      </c>
    </row>
    <row r="67" spans="1:19" x14ac:dyDescent="0.2">
      <c r="A67" s="40" t="s">
        <v>63</v>
      </c>
      <c r="B67" s="41">
        <v>70614252</v>
      </c>
      <c r="C67" s="41">
        <v>41979445</v>
      </c>
      <c r="D67" s="41">
        <v>2417243</v>
      </c>
      <c r="E67" s="41">
        <v>103691627</v>
      </c>
      <c r="F67" s="41">
        <v>15920457</v>
      </c>
      <c r="G67" s="41">
        <v>1491498</v>
      </c>
      <c r="H67" s="41">
        <v>3753876</v>
      </c>
      <c r="I67" s="41"/>
      <c r="J67" s="41"/>
      <c r="K67" s="41"/>
      <c r="L67" s="41"/>
      <c r="M67" s="41"/>
      <c r="N67" s="41">
        <v>4782290</v>
      </c>
      <c r="O67" s="41">
        <v>47733</v>
      </c>
      <c r="P67" s="41"/>
      <c r="Q67" s="41">
        <v>509889606</v>
      </c>
      <c r="R67" s="41">
        <f t="shared" si="3"/>
        <v>244698421</v>
      </c>
      <c r="S67" s="43">
        <f>Q67-R67</f>
        <v>265191185</v>
      </c>
    </row>
    <row r="68" spans="1:19" x14ac:dyDescent="0.2">
      <c r="A68" s="40" t="s">
        <v>64</v>
      </c>
      <c r="B68" s="41">
        <v>3684815895</v>
      </c>
      <c r="C68" s="41">
        <v>3349360932</v>
      </c>
      <c r="D68" s="41">
        <v>504737240</v>
      </c>
      <c r="E68" s="41">
        <v>3299942633</v>
      </c>
      <c r="F68" s="41">
        <v>2586636909</v>
      </c>
      <c r="G68" s="41">
        <v>63224906</v>
      </c>
      <c r="H68" s="41">
        <v>1098393852</v>
      </c>
      <c r="I68" s="41">
        <v>22693139</v>
      </c>
      <c r="J68" s="41">
        <v>172082</v>
      </c>
      <c r="K68" s="41">
        <v>216466</v>
      </c>
      <c r="L68" s="41">
        <v>517718</v>
      </c>
      <c r="M68" s="41">
        <v>5506875</v>
      </c>
      <c r="N68" s="41">
        <v>67199192</v>
      </c>
      <c r="O68" s="41">
        <v>1283306</v>
      </c>
      <c r="P68" s="41">
        <v>28842502</v>
      </c>
      <c r="Q68" s="41">
        <v>65707133494</v>
      </c>
      <c r="R68" s="41">
        <f t="shared" si="3"/>
        <v>14713543647</v>
      </c>
      <c r="S68" s="43">
        <f t="shared" si="2"/>
        <v>50993589847</v>
      </c>
    </row>
    <row r="69" spans="1:19" x14ac:dyDescent="0.2">
      <c r="A69" s="40" t="s">
        <v>65</v>
      </c>
      <c r="B69" s="41">
        <v>245869390</v>
      </c>
      <c r="C69" s="41">
        <v>192599277</v>
      </c>
      <c r="D69" s="41">
        <v>18925994</v>
      </c>
      <c r="E69" s="41">
        <v>480356706</v>
      </c>
      <c r="F69" s="41">
        <v>39909377</v>
      </c>
      <c r="G69" s="41">
        <v>3536711</v>
      </c>
      <c r="H69" s="41">
        <v>40598223</v>
      </c>
      <c r="I69" s="41">
        <v>658241</v>
      </c>
      <c r="J69" s="41"/>
      <c r="K69" s="41"/>
      <c r="L69" s="41"/>
      <c r="M69" s="41">
        <v>339763</v>
      </c>
      <c r="N69" s="41">
        <v>3082568</v>
      </c>
      <c r="O69" s="41">
        <v>68244</v>
      </c>
      <c r="P69" s="41"/>
      <c r="Q69" s="41">
        <v>2851197030</v>
      </c>
      <c r="R69" s="41">
        <f t="shared" si="3"/>
        <v>1025944494</v>
      </c>
      <c r="S69" s="43">
        <f t="shared" si="2"/>
        <v>1825252536</v>
      </c>
    </row>
    <row r="70" spans="1:19" x14ac:dyDescent="0.2">
      <c r="A70" s="40" t="s">
        <v>66</v>
      </c>
      <c r="B70" s="41">
        <v>500854978</v>
      </c>
      <c r="C70" s="41">
        <v>406887871</v>
      </c>
      <c r="D70" s="41">
        <v>36782964</v>
      </c>
      <c r="E70" s="41">
        <v>1500195933</v>
      </c>
      <c r="F70" s="41">
        <v>231747763</v>
      </c>
      <c r="G70" s="41">
        <v>7464175</v>
      </c>
      <c r="H70" s="41">
        <v>183011090</v>
      </c>
      <c r="I70" s="41">
        <v>5071823</v>
      </c>
      <c r="J70" s="41"/>
      <c r="K70" s="41">
        <v>1356056</v>
      </c>
      <c r="L70" s="41"/>
      <c r="M70" s="41"/>
      <c r="N70" s="41">
        <v>13999041</v>
      </c>
      <c r="O70" s="41">
        <v>3111660</v>
      </c>
      <c r="P70" s="41"/>
      <c r="Q70" s="41">
        <v>39624867068</v>
      </c>
      <c r="R70" s="41">
        <f t="shared" si="3"/>
        <v>2890483354</v>
      </c>
      <c r="S70" s="43">
        <f t="shared" si="2"/>
        <v>36734383714</v>
      </c>
    </row>
    <row r="71" spans="1:19" x14ac:dyDescent="0.2">
      <c r="A71" s="40" t="s">
        <v>67</v>
      </c>
      <c r="B71" s="41">
        <v>148620730</v>
      </c>
      <c r="C71" s="41">
        <v>95115580</v>
      </c>
      <c r="D71" s="41">
        <v>14897585</v>
      </c>
      <c r="E71" s="41">
        <v>151646228</v>
      </c>
      <c r="F71" s="41">
        <v>59281732</v>
      </c>
      <c r="G71" s="41">
        <v>3263755</v>
      </c>
      <c r="H71" s="41">
        <v>23955981</v>
      </c>
      <c r="I71" s="41">
        <v>470826</v>
      </c>
      <c r="J71" s="41"/>
      <c r="K71" s="41"/>
      <c r="L71" s="41">
        <v>5500</v>
      </c>
      <c r="M71" s="41">
        <v>50845</v>
      </c>
      <c r="N71" s="41">
        <v>781571</v>
      </c>
      <c r="O71" s="41"/>
      <c r="P71" s="41"/>
      <c r="Q71" s="41">
        <v>1434388045</v>
      </c>
      <c r="R71" s="41">
        <f t="shared" si="3"/>
        <v>498090333</v>
      </c>
      <c r="S71" s="43">
        <f t="shared" si="2"/>
        <v>936297712</v>
      </c>
    </row>
    <row r="72" spans="1:19" x14ac:dyDescent="0.2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3"/>
    </row>
    <row r="73" spans="1:19" ht="15.75" thickBot="1" x14ac:dyDescent="0.3">
      <c r="A73" s="45" t="s">
        <v>68</v>
      </c>
      <c r="B73" s="46">
        <f>SUM(B5:B71)</f>
        <v>124753346195</v>
      </c>
      <c r="C73" s="46">
        <f>SUM(C5:C71)</f>
        <v>111917289298</v>
      </c>
      <c r="D73" s="46">
        <f>SUM(D5:D71)</f>
        <v>7996781314</v>
      </c>
      <c r="E73" s="46">
        <f>SUM(E5:E71)</f>
        <v>181086412039</v>
      </c>
      <c r="F73" s="46">
        <f t="shared" ref="F73:S73" si="4">SUM(F5:F71)</f>
        <v>93539583475</v>
      </c>
      <c r="G73" s="46">
        <f t="shared" si="4"/>
        <v>2163850679</v>
      </c>
      <c r="H73" s="46">
        <f t="shared" si="4"/>
        <v>25898682386</v>
      </c>
      <c r="I73" s="46">
        <f t="shared" si="4"/>
        <v>442302254</v>
      </c>
      <c r="J73" s="46">
        <f t="shared" si="4"/>
        <v>366665927</v>
      </c>
      <c r="K73" s="46">
        <f t="shared" si="4"/>
        <v>1374393979</v>
      </c>
      <c r="L73" s="46">
        <f t="shared" si="4"/>
        <v>5397091</v>
      </c>
      <c r="M73" s="46">
        <f t="shared" si="4"/>
        <v>46579938</v>
      </c>
      <c r="N73" s="46">
        <f t="shared" si="4"/>
        <v>1649981071</v>
      </c>
      <c r="O73" s="46">
        <f t="shared" si="4"/>
        <v>100699264</v>
      </c>
      <c r="P73" s="46">
        <f>SUM(P5:P71)</f>
        <v>957326871</v>
      </c>
      <c r="Q73" s="46">
        <f t="shared" si="4"/>
        <v>3301353471877</v>
      </c>
      <c r="R73" s="46">
        <f t="shared" si="4"/>
        <v>552299291781</v>
      </c>
      <c r="S73" s="48">
        <f t="shared" si="4"/>
        <v>2749054180096</v>
      </c>
    </row>
    <row r="75" spans="1:19" x14ac:dyDescent="0.2">
      <c r="A75" s="38" t="s">
        <v>121</v>
      </c>
      <c r="S75" s="29"/>
    </row>
  </sheetData>
  <phoneticPr fontId="18" type="noConversion"/>
  <conditionalFormatting sqref="A4:S73">
    <cfRule type="expression" dxfId="2" priority="1" stopIfTrue="1">
      <formula>MOD(ROW(),3)=1</formula>
    </cfRule>
  </conditionalFormatting>
  <pageMargins left="0.75" right="0.75" top="1" bottom="1" header="0.5" footer="0.5"/>
  <pageSetup scale="76" fitToWidth="2" fitToHeight="2" orientation="landscape" r:id="rId1"/>
  <headerFooter alignWithMargins="0"/>
  <rowBreaks count="1" manualBreakCount="1">
    <brk id="37" max="16383" man="1"/>
  </rowBreaks>
  <ignoredErrors>
    <ignoredError sqref="R5:R7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5"/>
  <sheetViews>
    <sheetView zoomScaleNormal="100" workbookViewId="0">
      <pane ySplit="4" topLeftCell="A5" activePane="bottomLeft" state="frozen"/>
      <selection activeCell="F4" sqref="F4"/>
      <selection pane="bottomLeft"/>
    </sheetView>
  </sheetViews>
  <sheetFormatPr defaultRowHeight="14.25" x14ac:dyDescent="0.2"/>
  <cols>
    <col min="1" max="1" width="17.7109375" style="2" customWidth="1"/>
    <col min="2" max="2" width="17.5703125" style="2" customWidth="1"/>
    <col min="3" max="3" width="20.5703125" style="2" bestFit="1" customWidth="1"/>
    <col min="4" max="4" width="18.5703125" style="2" bestFit="1" customWidth="1"/>
    <col min="5" max="5" width="13.7109375" style="2" bestFit="1" customWidth="1"/>
    <col min="6" max="6" width="14" style="2" bestFit="1" customWidth="1"/>
    <col min="7" max="7" width="19.42578125" style="2" bestFit="1" customWidth="1"/>
    <col min="8" max="8" width="20.42578125" style="2" bestFit="1" customWidth="1"/>
    <col min="9" max="9" width="20.42578125" style="2" customWidth="1"/>
    <col min="10" max="10" width="23.140625" style="2" customWidth="1"/>
    <col min="11" max="11" width="22.28515625" style="2" bestFit="1" customWidth="1"/>
    <col min="12" max="12" width="22.28515625" style="2" customWidth="1"/>
    <col min="13" max="13" width="9.140625" style="2"/>
    <col min="14" max="14" width="11.28515625" style="2" bestFit="1" customWidth="1"/>
    <col min="15" max="16384" width="9.140625" style="2"/>
  </cols>
  <sheetData>
    <row r="1" spans="1:14" ht="23.25" x14ac:dyDescent="0.35">
      <c r="A1" s="6" t="s">
        <v>99</v>
      </c>
    </row>
    <row r="2" spans="1:14" ht="15" x14ac:dyDescent="0.25">
      <c r="A2" s="11">
        <v>2023</v>
      </c>
    </row>
    <row r="3" spans="1:14" ht="15" thickBot="1" x14ac:dyDescent="0.25">
      <c r="A3" s="39"/>
    </row>
    <row r="4" spans="1:14" s="58" customFormat="1" ht="38.25" x14ac:dyDescent="0.25">
      <c r="A4" s="50" t="s">
        <v>1</v>
      </c>
      <c r="B4" s="55" t="s">
        <v>82</v>
      </c>
      <c r="C4" s="55" t="s">
        <v>83</v>
      </c>
      <c r="D4" s="55" t="s">
        <v>70</v>
      </c>
      <c r="E4" s="55" t="s">
        <v>84</v>
      </c>
      <c r="F4" s="55" t="s">
        <v>85</v>
      </c>
      <c r="G4" s="55" t="s">
        <v>86</v>
      </c>
      <c r="H4" s="55" t="s">
        <v>87</v>
      </c>
      <c r="I4" s="56" t="s">
        <v>112</v>
      </c>
      <c r="J4" s="56" t="s">
        <v>74</v>
      </c>
      <c r="K4" s="56" t="s">
        <v>75</v>
      </c>
      <c r="L4" s="57" t="s">
        <v>76</v>
      </c>
      <c r="M4" s="54"/>
    </row>
    <row r="5" spans="1:14" x14ac:dyDescent="0.2">
      <c r="A5" s="40" t="s">
        <v>2</v>
      </c>
      <c r="B5" s="41">
        <v>81918493</v>
      </c>
      <c r="C5" s="41">
        <v>2413979724</v>
      </c>
      <c r="D5" s="41">
        <v>206236192</v>
      </c>
      <c r="E5" s="41"/>
      <c r="F5" s="41"/>
      <c r="G5" s="41"/>
      <c r="H5" s="41"/>
      <c r="I5" s="42">
        <v>0</v>
      </c>
      <c r="J5" s="42">
        <v>4336612101</v>
      </c>
      <c r="K5" s="42">
        <f>SUM(B5:I5)</f>
        <v>2702134409</v>
      </c>
      <c r="L5" s="43">
        <f>J5-K5</f>
        <v>1634477692</v>
      </c>
      <c r="M5" s="44"/>
      <c r="N5" s="29"/>
    </row>
    <row r="6" spans="1:14" x14ac:dyDescent="0.2">
      <c r="A6" s="40" t="s">
        <v>3</v>
      </c>
      <c r="B6" s="41">
        <v>6013537</v>
      </c>
      <c r="C6" s="41">
        <v>6015278</v>
      </c>
      <c r="D6" s="41">
        <v>18101362</v>
      </c>
      <c r="E6" s="41"/>
      <c r="F6" s="41"/>
      <c r="G6" s="41"/>
      <c r="H6" s="41"/>
      <c r="I6" s="42">
        <v>0</v>
      </c>
      <c r="J6" s="42">
        <v>253691561</v>
      </c>
      <c r="K6" s="42">
        <f t="shared" ref="K6:K69" si="0">SUM(B6:I6)</f>
        <v>30130177</v>
      </c>
      <c r="L6" s="43">
        <f t="shared" ref="L6:L69" si="1">J6-K6</f>
        <v>223561384</v>
      </c>
      <c r="N6" s="29"/>
    </row>
    <row r="7" spans="1:14" x14ac:dyDescent="0.2">
      <c r="A7" s="40" t="s">
        <v>4</v>
      </c>
      <c r="B7" s="41">
        <v>91054678</v>
      </c>
      <c r="C7" s="41">
        <v>526091977</v>
      </c>
      <c r="D7" s="41">
        <v>15674798</v>
      </c>
      <c r="E7" s="41"/>
      <c r="F7" s="41"/>
      <c r="G7" s="41"/>
      <c r="H7" s="41">
        <v>10454003</v>
      </c>
      <c r="I7" s="42">
        <v>0</v>
      </c>
      <c r="J7" s="42">
        <v>2471366939</v>
      </c>
      <c r="K7" s="42">
        <f t="shared" si="0"/>
        <v>643275456</v>
      </c>
      <c r="L7" s="43">
        <f t="shared" si="1"/>
        <v>1828091483</v>
      </c>
      <c r="N7" s="29"/>
    </row>
    <row r="8" spans="1:14" x14ac:dyDescent="0.2">
      <c r="A8" s="40" t="s">
        <v>5</v>
      </c>
      <c r="B8" s="41">
        <v>8225521</v>
      </c>
      <c r="C8" s="41">
        <v>696708</v>
      </c>
      <c r="D8" s="41">
        <v>298979</v>
      </c>
      <c r="E8" s="41"/>
      <c r="F8" s="41"/>
      <c r="G8" s="41"/>
      <c r="H8" s="41"/>
      <c r="I8" s="42">
        <v>0</v>
      </c>
      <c r="J8" s="42">
        <v>322280018</v>
      </c>
      <c r="K8" s="42">
        <f t="shared" si="0"/>
        <v>9221208</v>
      </c>
      <c r="L8" s="43">
        <f t="shared" si="1"/>
        <v>313058810</v>
      </c>
      <c r="N8" s="29"/>
    </row>
    <row r="9" spans="1:14" x14ac:dyDescent="0.2">
      <c r="A9" s="40" t="s">
        <v>6</v>
      </c>
      <c r="B9" s="41">
        <v>169519066</v>
      </c>
      <c r="C9" s="41">
        <v>5825337050</v>
      </c>
      <c r="D9" s="41">
        <v>677582334</v>
      </c>
      <c r="E9" s="41">
        <v>75480</v>
      </c>
      <c r="F9" s="41">
        <v>11590</v>
      </c>
      <c r="G9" s="41"/>
      <c r="H9" s="41">
        <v>64488045</v>
      </c>
      <c r="I9" s="42">
        <v>168962256</v>
      </c>
      <c r="J9" s="42">
        <v>11502452990</v>
      </c>
      <c r="K9" s="42">
        <f t="shared" si="0"/>
        <v>6905975821</v>
      </c>
      <c r="L9" s="43">
        <f t="shared" si="1"/>
        <v>4596477169</v>
      </c>
      <c r="N9" s="29"/>
    </row>
    <row r="10" spans="1:14" x14ac:dyDescent="0.2">
      <c r="A10" s="40" t="s">
        <v>7</v>
      </c>
      <c r="B10" s="41">
        <v>788439297</v>
      </c>
      <c r="C10" s="41">
        <v>19978316</v>
      </c>
      <c r="D10" s="41">
        <v>200201342</v>
      </c>
      <c r="E10" s="41"/>
      <c r="F10" s="41"/>
      <c r="G10" s="41"/>
      <c r="H10" s="41"/>
      <c r="I10" s="42">
        <v>0</v>
      </c>
      <c r="J10" s="42">
        <v>11910571341</v>
      </c>
      <c r="K10" s="42">
        <f t="shared" si="0"/>
        <v>1008618955</v>
      </c>
      <c r="L10" s="43">
        <f t="shared" si="1"/>
        <v>10901952386</v>
      </c>
      <c r="N10" s="29"/>
    </row>
    <row r="11" spans="1:14" x14ac:dyDescent="0.2">
      <c r="A11" s="40" t="s">
        <v>8</v>
      </c>
      <c r="B11" s="41">
        <v>4667932</v>
      </c>
      <c r="C11" s="41">
        <v>5720739</v>
      </c>
      <c r="D11" s="41">
        <v>32582</v>
      </c>
      <c r="E11" s="41"/>
      <c r="F11" s="41"/>
      <c r="G11" s="41"/>
      <c r="H11" s="41"/>
      <c r="I11" s="42">
        <v>187757084</v>
      </c>
      <c r="J11" s="42">
        <v>373368850</v>
      </c>
      <c r="K11" s="42">
        <f t="shared" si="0"/>
        <v>198178337</v>
      </c>
      <c r="L11" s="43">
        <f t="shared" si="1"/>
        <v>175190513</v>
      </c>
      <c r="N11" s="29"/>
    </row>
    <row r="12" spans="1:14" x14ac:dyDescent="0.2">
      <c r="A12" s="40" t="s">
        <v>9</v>
      </c>
      <c r="B12" s="41">
        <v>96825116</v>
      </c>
      <c r="C12" s="41">
        <v>284533745</v>
      </c>
      <c r="D12" s="41">
        <v>81172958</v>
      </c>
      <c r="E12" s="41">
        <v>4000</v>
      </c>
      <c r="F12" s="41">
        <v>17500</v>
      </c>
      <c r="G12" s="41"/>
      <c r="H12" s="41">
        <v>5660723</v>
      </c>
      <c r="I12" s="42">
        <v>56921031</v>
      </c>
      <c r="J12" s="42">
        <v>1796142367</v>
      </c>
      <c r="K12" s="42">
        <f t="shared" si="0"/>
        <v>525135073</v>
      </c>
      <c r="L12" s="43">
        <f t="shared" si="1"/>
        <v>1271007294</v>
      </c>
      <c r="N12" s="29"/>
    </row>
    <row r="13" spans="1:14" x14ac:dyDescent="0.2">
      <c r="A13" s="40" t="s">
        <v>10</v>
      </c>
      <c r="B13" s="41">
        <v>55720435</v>
      </c>
      <c r="C13" s="41">
        <v>6349047</v>
      </c>
      <c r="D13" s="41">
        <v>500000</v>
      </c>
      <c r="E13" s="41"/>
      <c r="F13" s="41">
        <v>21980</v>
      </c>
      <c r="G13" s="41"/>
      <c r="H13" s="41"/>
      <c r="I13" s="42">
        <v>74630699</v>
      </c>
      <c r="J13" s="42">
        <v>2051281982</v>
      </c>
      <c r="K13" s="42">
        <f t="shared" si="0"/>
        <v>137222161</v>
      </c>
      <c r="L13" s="43">
        <f t="shared" si="1"/>
        <v>1914059821</v>
      </c>
      <c r="N13" s="29"/>
    </row>
    <row r="14" spans="1:14" x14ac:dyDescent="0.2">
      <c r="A14" s="40" t="s">
        <v>11</v>
      </c>
      <c r="B14" s="41">
        <v>48974796</v>
      </c>
      <c r="C14" s="41">
        <v>547636467</v>
      </c>
      <c r="D14" s="41">
        <v>54067089</v>
      </c>
      <c r="E14" s="41"/>
      <c r="F14" s="41"/>
      <c r="G14" s="41"/>
      <c r="H14" s="41"/>
      <c r="I14" s="42">
        <v>0</v>
      </c>
      <c r="J14" s="42">
        <v>1973675193</v>
      </c>
      <c r="K14" s="42">
        <f t="shared" si="0"/>
        <v>650678352</v>
      </c>
      <c r="L14" s="43">
        <f t="shared" si="1"/>
        <v>1322996841</v>
      </c>
      <c r="N14" s="29"/>
    </row>
    <row r="15" spans="1:14" x14ac:dyDescent="0.2">
      <c r="A15" s="40" t="s">
        <v>12</v>
      </c>
      <c r="B15" s="41">
        <v>161835877</v>
      </c>
      <c r="C15" s="41">
        <v>194593315</v>
      </c>
      <c r="D15" s="41">
        <v>118610621</v>
      </c>
      <c r="E15" s="41"/>
      <c r="F15" s="41"/>
      <c r="G15" s="41"/>
      <c r="H15" s="41"/>
      <c r="I15" s="42">
        <v>784124</v>
      </c>
      <c r="J15" s="42">
        <v>3292148436</v>
      </c>
      <c r="K15" s="42">
        <f t="shared" si="0"/>
        <v>475823937</v>
      </c>
      <c r="L15" s="43">
        <f t="shared" si="1"/>
        <v>2816324499</v>
      </c>
      <c r="N15" s="29"/>
    </row>
    <row r="16" spans="1:14" x14ac:dyDescent="0.2">
      <c r="A16" s="40" t="s">
        <v>13</v>
      </c>
      <c r="B16" s="41">
        <v>22862723</v>
      </c>
      <c r="C16" s="41">
        <v>22992707</v>
      </c>
      <c r="D16" s="41">
        <v>7966565</v>
      </c>
      <c r="E16" s="41"/>
      <c r="F16" s="41"/>
      <c r="G16" s="41"/>
      <c r="H16" s="41">
        <v>1096299</v>
      </c>
      <c r="I16" s="42">
        <v>145541488</v>
      </c>
      <c r="J16" s="42">
        <v>954824292</v>
      </c>
      <c r="K16" s="42">
        <f t="shared" si="0"/>
        <v>200459782</v>
      </c>
      <c r="L16" s="43">
        <f t="shared" si="1"/>
        <v>754364510</v>
      </c>
      <c r="N16" s="29"/>
    </row>
    <row r="17" spans="1:14" x14ac:dyDescent="0.2">
      <c r="A17" s="40" t="s">
        <v>106</v>
      </c>
      <c r="B17" s="41">
        <v>1088785986</v>
      </c>
      <c r="C17" s="41">
        <v>21459054</v>
      </c>
      <c r="D17" s="41">
        <v>1267413226</v>
      </c>
      <c r="E17" s="41"/>
      <c r="F17" s="41"/>
      <c r="G17" s="41"/>
      <c r="H17" s="41"/>
      <c r="I17" s="42">
        <v>5715992</v>
      </c>
      <c r="J17" s="42">
        <v>22247470158</v>
      </c>
      <c r="K17" s="42">
        <f t="shared" si="0"/>
        <v>2383374258</v>
      </c>
      <c r="L17" s="43">
        <f t="shared" si="1"/>
        <v>19864095900</v>
      </c>
      <c r="N17" s="29"/>
    </row>
    <row r="18" spans="1:14" x14ac:dyDescent="0.2">
      <c r="A18" s="40" t="s">
        <v>14</v>
      </c>
      <c r="B18" s="41">
        <v>20281564</v>
      </c>
      <c r="C18" s="41">
        <v>476771</v>
      </c>
      <c r="D18" s="41">
        <v>329760</v>
      </c>
      <c r="E18" s="41"/>
      <c r="F18" s="41"/>
      <c r="G18" s="41"/>
      <c r="H18" s="41"/>
      <c r="I18" s="42">
        <v>99890967</v>
      </c>
      <c r="J18" s="42">
        <v>846026825</v>
      </c>
      <c r="K18" s="42">
        <f t="shared" si="0"/>
        <v>120979062</v>
      </c>
      <c r="L18" s="43">
        <f t="shared" si="1"/>
        <v>725047763</v>
      </c>
      <c r="N18" s="29"/>
    </row>
    <row r="19" spans="1:14" x14ac:dyDescent="0.2">
      <c r="A19" s="40" t="s">
        <v>15</v>
      </c>
      <c r="B19" s="41">
        <v>3698888</v>
      </c>
      <c r="C19" s="41"/>
      <c r="D19" s="41"/>
      <c r="E19" s="41"/>
      <c r="F19" s="41"/>
      <c r="G19" s="41"/>
      <c r="H19" s="41"/>
      <c r="I19" s="42">
        <v>0</v>
      </c>
      <c r="J19" s="42">
        <v>108733810</v>
      </c>
      <c r="K19" s="42">
        <f t="shared" si="0"/>
        <v>3698888</v>
      </c>
      <c r="L19" s="43">
        <f t="shared" si="1"/>
        <v>105034922</v>
      </c>
      <c r="N19" s="29"/>
    </row>
    <row r="20" spans="1:14" x14ac:dyDescent="0.2">
      <c r="A20" s="40" t="s">
        <v>16</v>
      </c>
      <c r="B20" s="41">
        <v>273560961</v>
      </c>
      <c r="C20" s="41">
        <v>6720662242</v>
      </c>
      <c r="D20" s="41">
        <v>925054089</v>
      </c>
      <c r="E20" s="41"/>
      <c r="F20" s="41"/>
      <c r="G20" s="41"/>
      <c r="H20" s="41"/>
      <c r="I20" s="42">
        <v>41330759</v>
      </c>
      <c r="J20" s="42">
        <v>16632334509</v>
      </c>
      <c r="K20" s="42">
        <f t="shared" si="0"/>
        <v>7960608051</v>
      </c>
      <c r="L20" s="43">
        <f t="shared" si="1"/>
        <v>8671726458</v>
      </c>
      <c r="N20" s="29"/>
    </row>
    <row r="21" spans="1:14" x14ac:dyDescent="0.2">
      <c r="A21" s="40" t="s">
        <v>17</v>
      </c>
      <c r="B21" s="41">
        <v>106074144</v>
      </c>
      <c r="C21" s="41"/>
      <c r="D21" s="41">
        <v>201012707</v>
      </c>
      <c r="E21" s="41"/>
      <c r="F21" s="41"/>
      <c r="G21" s="41"/>
      <c r="H21" s="41">
        <v>33904684</v>
      </c>
      <c r="I21" s="42">
        <v>146422405</v>
      </c>
      <c r="J21" s="42">
        <v>4176865157</v>
      </c>
      <c r="K21" s="42">
        <f t="shared" si="0"/>
        <v>487413940</v>
      </c>
      <c r="L21" s="43">
        <f t="shared" si="1"/>
        <v>3689451217</v>
      </c>
      <c r="N21" s="29"/>
    </row>
    <row r="22" spans="1:14" x14ac:dyDescent="0.2">
      <c r="A22" s="40" t="s">
        <v>18</v>
      </c>
      <c r="B22" s="41">
        <v>33769179</v>
      </c>
      <c r="C22" s="41">
        <v>266310316</v>
      </c>
      <c r="D22" s="41">
        <v>104155814</v>
      </c>
      <c r="E22" s="41">
        <v>36953</v>
      </c>
      <c r="F22" s="41">
        <v>49508</v>
      </c>
      <c r="G22" s="41"/>
      <c r="H22" s="41"/>
      <c r="I22" s="42">
        <v>0</v>
      </c>
      <c r="J22" s="42">
        <v>929476209</v>
      </c>
      <c r="K22" s="42">
        <f t="shared" si="0"/>
        <v>404321770</v>
      </c>
      <c r="L22" s="43">
        <f t="shared" si="1"/>
        <v>525154439</v>
      </c>
      <c r="N22" s="29"/>
    </row>
    <row r="23" spans="1:14" x14ac:dyDescent="0.2">
      <c r="A23" s="40" t="s">
        <v>19</v>
      </c>
      <c r="B23" s="41">
        <v>4769538</v>
      </c>
      <c r="C23" s="41"/>
      <c r="D23" s="41">
        <v>163</v>
      </c>
      <c r="E23" s="41"/>
      <c r="F23" s="41"/>
      <c r="G23" s="41"/>
      <c r="H23" s="41"/>
      <c r="I23" s="42">
        <v>0</v>
      </c>
      <c r="J23" s="42">
        <v>94070218</v>
      </c>
      <c r="K23" s="42">
        <f t="shared" si="0"/>
        <v>4769701</v>
      </c>
      <c r="L23" s="43">
        <f t="shared" si="1"/>
        <v>89300517</v>
      </c>
      <c r="N23" s="29"/>
    </row>
    <row r="24" spans="1:14" x14ac:dyDescent="0.2">
      <c r="A24" s="40" t="s">
        <v>20</v>
      </c>
      <c r="B24" s="41">
        <v>13318121</v>
      </c>
      <c r="C24" s="41">
        <v>257330910</v>
      </c>
      <c r="D24" s="41">
        <v>4530708</v>
      </c>
      <c r="E24" s="41">
        <v>5942</v>
      </c>
      <c r="F24" s="41"/>
      <c r="G24" s="41"/>
      <c r="H24" s="41"/>
      <c r="I24" s="42">
        <v>0</v>
      </c>
      <c r="J24" s="42">
        <v>795525857</v>
      </c>
      <c r="K24" s="42">
        <f t="shared" si="0"/>
        <v>275185681</v>
      </c>
      <c r="L24" s="43">
        <f t="shared" si="1"/>
        <v>520340176</v>
      </c>
      <c r="N24" s="29"/>
    </row>
    <row r="25" spans="1:14" x14ac:dyDescent="0.2">
      <c r="A25" s="40" t="s">
        <v>21</v>
      </c>
      <c r="B25" s="41">
        <v>6047363</v>
      </c>
      <c r="C25" s="41"/>
      <c r="D25" s="41">
        <v>404127</v>
      </c>
      <c r="E25" s="41"/>
      <c r="F25" s="41"/>
      <c r="G25" s="41"/>
      <c r="H25" s="41"/>
      <c r="I25" s="42">
        <v>0</v>
      </c>
      <c r="J25" s="42">
        <v>350605979</v>
      </c>
      <c r="K25" s="42">
        <f t="shared" si="0"/>
        <v>6451490</v>
      </c>
      <c r="L25" s="43">
        <f t="shared" si="1"/>
        <v>344154489</v>
      </c>
      <c r="N25" s="29"/>
    </row>
    <row r="26" spans="1:14" x14ac:dyDescent="0.2">
      <c r="A26" s="40" t="s">
        <v>22</v>
      </c>
      <c r="B26" s="41">
        <v>18834882</v>
      </c>
      <c r="C26" s="41">
        <v>13332999</v>
      </c>
      <c r="D26" s="41">
        <v>386399</v>
      </c>
      <c r="E26" s="41">
        <v>500</v>
      </c>
      <c r="F26" s="41"/>
      <c r="G26" s="41"/>
      <c r="H26" s="41">
        <v>1431405</v>
      </c>
      <c r="I26" s="42">
        <v>410641</v>
      </c>
      <c r="J26" s="42">
        <v>189852154</v>
      </c>
      <c r="K26" s="42">
        <f t="shared" si="0"/>
        <v>34396826</v>
      </c>
      <c r="L26" s="43">
        <f t="shared" si="1"/>
        <v>155455328</v>
      </c>
      <c r="N26" s="29"/>
    </row>
    <row r="27" spans="1:14" x14ac:dyDescent="0.2">
      <c r="A27" s="40" t="s">
        <v>23</v>
      </c>
      <c r="B27" s="41">
        <v>5707310</v>
      </c>
      <c r="C27" s="41">
        <v>2933620</v>
      </c>
      <c r="D27" s="41">
        <v>72054</v>
      </c>
      <c r="E27" s="41"/>
      <c r="F27" s="41"/>
      <c r="G27" s="41"/>
      <c r="H27" s="41"/>
      <c r="I27" s="42">
        <v>0</v>
      </c>
      <c r="J27" s="42">
        <v>143827728</v>
      </c>
      <c r="K27" s="42">
        <f t="shared" si="0"/>
        <v>8712984</v>
      </c>
      <c r="L27" s="43">
        <f t="shared" si="1"/>
        <v>135114744</v>
      </c>
      <c r="N27" s="29"/>
    </row>
    <row r="28" spans="1:14" x14ac:dyDescent="0.2">
      <c r="A28" s="40" t="s">
        <v>24</v>
      </c>
      <c r="B28" s="41">
        <v>6852780</v>
      </c>
      <c r="C28" s="41"/>
      <c r="D28" s="41">
        <v>921063</v>
      </c>
      <c r="E28" s="41"/>
      <c r="F28" s="41"/>
      <c r="G28" s="41"/>
      <c r="H28" s="41"/>
      <c r="I28" s="42">
        <v>0</v>
      </c>
      <c r="J28" s="42">
        <v>655940346</v>
      </c>
      <c r="K28" s="42">
        <f t="shared" si="0"/>
        <v>7773843</v>
      </c>
      <c r="L28" s="43">
        <f t="shared" si="1"/>
        <v>648166503</v>
      </c>
      <c r="N28" s="29"/>
    </row>
    <row r="29" spans="1:14" x14ac:dyDescent="0.2">
      <c r="A29" s="40" t="s">
        <v>25</v>
      </c>
      <c r="B29" s="41">
        <v>18386698</v>
      </c>
      <c r="C29" s="41"/>
      <c r="D29" s="41">
        <v>4768369</v>
      </c>
      <c r="E29" s="41"/>
      <c r="F29" s="41"/>
      <c r="G29" s="41"/>
      <c r="H29" s="41"/>
      <c r="I29" s="42">
        <v>0</v>
      </c>
      <c r="J29" s="42">
        <v>1074937508</v>
      </c>
      <c r="K29" s="42">
        <f t="shared" si="0"/>
        <v>23155067</v>
      </c>
      <c r="L29" s="43">
        <f t="shared" si="1"/>
        <v>1051782441</v>
      </c>
      <c r="N29" s="29"/>
    </row>
    <row r="30" spans="1:14" x14ac:dyDescent="0.2">
      <c r="A30" s="40" t="s">
        <v>26</v>
      </c>
      <c r="B30" s="41">
        <v>19130805</v>
      </c>
      <c r="C30" s="41">
        <v>52957930</v>
      </c>
      <c r="D30" s="41">
        <v>5766470</v>
      </c>
      <c r="E30" s="41">
        <v>10000</v>
      </c>
      <c r="F30" s="41"/>
      <c r="G30" s="41"/>
      <c r="H30" s="41"/>
      <c r="I30" s="42">
        <v>74477075</v>
      </c>
      <c r="J30" s="42">
        <v>1391199349</v>
      </c>
      <c r="K30" s="42">
        <f t="shared" si="0"/>
        <v>152342280</v>
      </c>
      <c r="L30" s="43">
        <f t="shared" si="1"/>
        <v>1238857069</v>
      </c>
      <c r="N30" s="29"/>
    </row>
    <row r="31" spans="1:14" x14ac:dyDescent="0.2">
      <c r="A31" s="40" t="s">
        <v>27</v>
      </c>
      <c r="B31" s="41">
        <v>58493141</v>
      </c>
      <c r="C31" s="41">
        <v>577947204</v>
      </c>
      <c r="D31" s="41">
        <v>3262948</v>
      </c>
      <c r="E31" s="41"/>
      <c r="F31" s="41"/>
      <c r="G31" s="41"/>
      <c r="H31" s="41"/>
      <c r="I31" s="42">
        <v>0</v>
      </c>
      <c r="J31" s="42">
        <v>2026581269</v>
      </c>
      <c r="K31" s="42">
        <f t="shared" si="0"/>
        <v>639703293</v>
      </c>
      <c r="L31" s="43">
        <f t="shared" si="1"/>
        <v>1386877976</v>
      </c>
      <c r="N31" s="29"/>
    </row>
    <row r="32" spans="1:14" x14ac:dyDescent="0.2">
      <c r="A32" s="40" t="s">
        <v>28</v>
      </c>
      <c r="B32" s="41">
        <v>77925701</v>
      </c>
      <c r="C32" s="41">
        <v>15364572</v>
      </c>
      <c r="D32" s="41">
        <v>11197803</v>
      </c>
      <c r="E32" s="41">
        <v>87963</v>
      </c>
      <c r="F32" s="41">
        <v>146949</v>
      </c>
      <c r="G32" s="41"/>
      <c r="H32" s="41">
        <v>983261</v>
      </c>
      <c r="I32" s="42">
        <v>0</v>
      </c>
      <c r="J32" s="42">
        <v>832561928</v>
      </c>
      <c r="K32" s="42">
        <f t="shared" si="0"/>
        <v>105706249</v>
      </c>
      <c r="L32" s="43">
        <f t="shared" si="1"/>
        <v>726855679</v>
      </c>
      <c r="N32" s="29"/>
    </row>
    <row r="33" spans="1:14" x14ac:dyDescent="0.2">
      <c r="A33" s="40" t="s">
        <v>29</v>
      </c>
      <c r="B33" s="41">
        <v>419619357</v>
      </c>
      <c r="C33" s="41">
        <v>997933590</v>
      </c>
      <c r="D33" s="41">
        <v>1154671960</v>
      </c>
      <c r="E33" s="41"/>
      <c r="F33" s="41">
        <v>1000</v>
      </c>
      <c r="G33" s="41"/>
      <c r="H33" s="41">
        <v>27520995</v>
      </c>
      <c r="I33" s="42">
        <v>0</v>
      </c>
      <c r="J33" s="42">
        <v>14238265540</v>
      </c>
      <c r="K33" s="42">
        <f t="shared" si="0"/>
        <v>2599746902</v>
      </c>
      <c r="L33" s="43">
        <f t="shared" si="1"/>
        <v>11638518638</v>
      </c>
      <c r="N33" s="29"/>
    </row>
    <row r="34" spans="1:14" x14ac:dyDescent="0.2">
      <c r="A34" s="40" t="s">
        <v>30</v>
      </c>
      <c r="B34" s="41">
        <v>12225574</v>
      </c>
      <c r="C34" s="41">
        <v>6405661</v>
      </c>
      <c r="D34" s="41">
        <v>716971</v>
      </c>
      <c r="E34" s="41"/>
      <c r="F34" s="41"/>
      <c r="G34" s="41"/>
      <c r="H34" s="41"/>
      <c r="I34" s="42">
        <v>0</v>
      </c>
      <c r="J34" s="42">
        <v>119876869</v>
      </c>
      <c r="K34" s="42">
        <f t="shared" si="0"/>
        <v>19348206</v>
      </c>
      <c r="L34" s="43">
        <f t="shared" si="1"/>
        <v>100528663</v>
      </c>
      <c r="N34" s="29"/>
    </row>
    <row r="35" spans="1:14" x14ac:dyDescent="0.2">
      <c r="A35" s="40" t="s">
        <v>31</v>
      </c>
      <c r="B35" s="41">
        <v>49123160</v>
      </c>
      <c r="C35" s="41">
        <v>11704068</v>
      </c>
      <c r="D35" s="41">
        <v>58390010</v>
      </c>
      <c r="E35" s="41">
        <v>34649</v>
      </c>
      <c r="F35" s="41">
        <v>16978</v>
      </c>
      <c r="G35" s="41"/>
      <c r="H35" s="41"/>
      <c r="I35" s="42">
        <v>0</v>
      </c>
      <c r="J35" s="42">
        <v>1291519245</v>
      </c>
      <c r="K35" s="42">
        <f t="shared" si="0"/>
        <v>119268865</v>
      </c>
      <c r="L35" s="43">
        <f t="shared" si="1"/>
        <v>1172250380</v>
      </c>
      <c r="N35" s="29"/>
    </row>
    <row r="36" spans="1:14" x14ac:dyDescent="0.2">
      <c r="A36" s="40" t="s">
        <v>32</v>
      </c>
      <c r="B36" s="41">
        <v>17719050</v>
      </c>
      <c r="C36" s="41">
        <v>51657581</v>
      </c>
      <c r="D36" s="41">
        <v>90062</v>
      </c>
      <c r="E36" s="41"/>
      <c r="F36" s="41"/>
      <c r="G36" s="41"/>
      <c r="H36" s="41"/>
      <c r="I36" s="42">
        <v>0</v>
      </c>
      <c r="J36" s="42">
        <v>533749877</v>
      </c>
      <c r="K36" s="42">
        <f t="shared" si="0"/>
        <v>69466693</v>
      </c>
      <c r="L36" s="43">
        <f t="shared" si="1"/>
        <v>464283184</v>
      </c>
      <c r="N36" s="29"/>
    </row>
    <row r="37" spans="1:14" x14ac:dyDescent="0.2">
      <c r="A37" s="40" t="s">
        <v>33</v>
      </c>
      <c r="B37" s="41">
        <v>15682236</v>
      </c>
      <c r="C37" s="41">
        <v>6660171</v>
      </c>
      <c r="D37" s="41">
        <v>307339</v>
      </c>
      <c r="E37" s="41">
        <v>5000</v>
      </c>
      <c r="F37" s="41"/>
      <c r="G37" s="41"/>
      <c r="H37" s="41"/>
      <c r="I37" s="42">
        <v>0</v>
      </c>
      <c r="J37" s="42">
        <v>277243013</v>
      </c>
      <c r="K37" s="42">
        <f t="shared" si="0"/>
        <v>22654746</v>
      </c>
      <c r="L37" s="43">
        <f t="shared" si="1"/>
        <v>254588267</v>
      </c>
      <c r="N37" s="29"/>
    </row>
    <row r="38" spans="1:14" x14ac:dyDescent="0.2">
      <c r="A38" s="40" t="s">
        <v>34</v>
      </c>
      <c r="B38" s="41">
        <v>3388473</v>
      </c>
      <c r="C38" s="41">
        <v>3470287</v>
      </c>
      <c r="D38" s="41">
        <v>105208</v>
      </c>
      <c r="E38" s="41"/>
      <c r="F38" s="41"/>
      <c r="G38" s="41"/>
      <c r="H38" s="41"/>
      <c r="I38" s="42">
        <v>0</v>
      </c>
      <c r="J38" s="42">
        <v>70679677</v>
      </c>
      <c r="K38" s="42">
        <f t="shared" si="0"/>
        <v>6963968</v>
      </c>
      <c r="L38" s="43">
        <f t="shared" si="1"/>
        <v>63715709</v>
      </c>
      <c r="N38" s="29"/>
    </row>
    <row r="39" spans="1:14" x14ac:dyDescent="0.2">
      <c r="A39" s="40" t="s">
        <v>35</v>
      </c>
      <c r="B39" s="41">
        <v>140753627</v>
      </c>
      <c r="C39" s="41">
        <v>170012330</v>
      </c>
      <c r="D39" s="41">
        <v>300626561</v>
      </c>
      <c r="E39" s="41"/>
      <c r="F39" s="41"/>
      <c r="G39" s="41"/>
      <c r="H39" s="41"/>
      <c r="I39" s="42">
        <v>0</v>
      </c>
      <c r="J39" s="42">
        <v>2485456973</v>
      </c>
      <c r="K39" s="42">
        <f t="shared" si="0"/>
        <v>611392518</v>
      </c>
      <c r="L39" s="43">
        <f t="shared" si="1"/>
        <v>1874064455</v>
      </c>
      <c r="N39" s="29"/>
    </row>
    <row r="40" spans="1:14" x14ac:dyDescent="0.2">
      <c r="A40" s="40" t="s">
        <v>36</v>
      </c>
      <c r="B40" s="41">
        <v>382082356</v>
      </c>
      <c r="C40" s="41">
        <v>292213156</v>
      </c>
      <c r="D40" s="41">
        <v>170487526</v>
      </c>
      <c r="E40" s="41">
        <v>111500</v>
      </c>
      <c r="F40" s="41">
        <v>137868</v>
      </c>
      <c r="G40" s="41"/>
      <c r="H40" s="41"/>
      <c r="I40" s="42">
        <v>417248</v>
      </c>
      <c r="J40" s="42">
        <v>6791827577</v>
      </c>
      <c r="K40" s="42">
        <f t="shared" si="0"/>
        <v>845449654</v>
      </c>
      <c r="L40" s="43">
        <f t="shared" si="1"/>
        <v>5946377923</v>
      </c>
      <c r="N40" s="29"/>
    </row>
    <row r="41" spans="1:14" x14ac:dyDescent="0.2">
      <c r="A41" s="40" t="s">
        <v>37</v>
      </c>
      <c r="B41" s="41">
        <v>118556083</v>
      </c>
      <c r="C41" s="41">
        <v>898050575</v>
      </c>
      <c r="D41" s="41">
        <v>35091557</v>
      </c>
      <c r="E41" s="41">
        <v>700</v>
      </c>
      <c r="F41" s="41">
        <v>500</v>
      </c>
      <c r="G41" s="41"/>
      <c r="H41" s="41"/>
      <c r="I41" s="42">
        <v>29945326</v>
      </c>
      <c r="J41" s="42">
        <v>2346769240</v>
      </c>
      <c r="K41" s="42">
        <f t="shared" si="0"/>
        <v>1081644741</v>
      </c>
      <c r="L41" s="43">
        <f t="shared" si="1"/>
        <v>1265124499</v>
      </c>
      <c r="N41" s="29"/>
    </row>
    <row r="42" spans="1:14" x14ac:dyDescent="0.2">
      <c r="A42" s="40" t="s">
        <v>38</v>
      </c>
      <c r="B42" s="41">
        <v>15288413</v>
      </c>
      <c r="C42" s="41"/>
      <c r="D42" s="41"/>
      <c r="E42" s="41"/>
      <c r="F42" s="41"/>
      <c r="G42" s="41"/>
      <c r="H42" s="41"/>
      <c r="I42" s="42">
        <v>0</v>
      </c>
      <c r="J42" s="42">
        <v>413099973</v>
      </c>
      <c r="K42" s="42">
        <f t="shared" si="0"/>
        <v>15288413</v>
      </c>
      <c r="L42" s="43">
        <f t="shared" si="1"/>
        <v>397811560</v>
      </c>
      <c r="N42" s="29"/>
    </row>
    <row r="43" spans="1:14" x14ac:dyDescent="0.2">
      <c r="A43" s="40" t="s">
        <v>39</v>
      </c>
      <c r="B43" s="41">
        <v>2191588</v>
      </c>
      <c r="C43" s="41">
        <v>374668</v>
      </c>
      <c r="D43" s="41">
        <v>13251</v>
      </c>
      <c r="E43" s="41"/>
      <c r="F43" s="41"/>
      <c r="G43" s="41"/>
      <c r="H43" s="41"/>
      <c r="I43" s="42">
        <v>0</v>
      </c>
      <c r="J43" s="42">
        <v>158154647</v>
      </c>
      <c r="K43" s="42">
        <f t="shared" si="0"/>
        <v>2579507</v>
      </c>
      <c r="L43" s="43">
        <f t="shared" si="1"/>
        <v>155575140</v>
      </c>
      <c r="N43" s="29"/>
    </row>
    <row r="44" spans="1:14" x14ac:dyDescent="0.2">
      <c r="A44" s="40" t="s">
        <v>40</v>
      </c>
      <c r="B44" s="41">
        <v>12314998</v>
      </c>
      <c r="C44" s="41"/>
      <c r="D44" s="41">
        <v>466804</v>
      </c>
      <c r="E44" s="41"/>
      <c r="F44" s="41"/>
      <c r="G44" s="41"/>
      <c r="H44" s="41"/>
      <c r="I44" s="42">
        <v>0</v>
      </c>
      <c r="J44" s="42">
        <v>350196826</v>
      </c>
      <c r="K44" s="42">
        <f t="shared" si="0"/>
        <v>12781802</v>
      </c>
      <c r="L44" s="43">
        <f t="shared" si="1"/>
        <v>337415024</v>
      </c>
      <c r="N44" s="29"/>
    </row>
    <row r="45" spans="1:14" x14ac:dyDescent="0.2">
      <c r="A45" s="40" t="s">
        <v>41</v>
      </c>
      <c r="B45" s="41">
        <v>143778229</v>
      </c>
      <c r="C45" s="41">
        <v>4605867</v>
      </c>
      <c r="D45" s="41">
        <v>51198700</v>
      </c>
      <c r="E45" s="41">
        <v>60680</v>
      </c>
      <c r="F45" s="41">
        <v>52545</v>
      </c>
      <c r="G45" s="41"/>
      <c r="H45" s="41">
        <v>47876838</v>
      </c>
      <c r="I45" s="42">
        <v>0</v>
      </c>
      <c r="J45" s="42">
        <v>4582590537</v>
      </c>
      <c r="K45" s="42">
        <f t="shared" si="0"/>
        <v>247572859</v>
      </c>
      <c r="L45" s="43">
        <f t="shared" si="1"/>
        <v>4335017678</v>
      </c>
      <c r="N45" s="29"/>
    </row>
    <row r="46" spans="1:14" x14ac:dyDescent="0.2">
      <c r="A46" s="40" t="s">
        <v>42</v>
      </c>
      <c r="B46" s="41">
        <v>126448813</v>
      </c>
      <c r="C46" s="41">
        <v>22546032</v>
      </c>
      <c r="D46" s="41">
        <v>53290352</v>
      </c>
      <c r="E46" s="41"/>
      <c r="F46" s="41">
        <v>9405</v>
      </c>
      <c r="G46" s="41"/>
      <c r="H46" s="41"/>
      <c r="I46" s="42">
        <v>1631738</v>
      </c>
      <c r="J46" s="42">
        <v>2616723332</v>
      </c>
      <c r="K46" s="42">
        <f t="shared" si="0"/>
        <v>203926340</v>
      </c>
      <c r="L46" s="43">
        <f t="shared" si="1"/>
        <v>2412796992</v>
      </c>
      <c r="N46" s="29"/>
    </row>
    <row r="47" spans="1:14" x14ac:dyDescent="0.2">
      <c r="A47" s="40" t="s">
        <v>43</v>
      </c>
      <c r="B47" s="41">
        <v>71433746</v>
      </c>
      <c r="C47" s="41">
        <v>26725438</v>
      </c>
      <c r="D47" s="41">
        <v>104584367</v>
      </c>
      <c r="E47" s="41"/>
      <c r="F47" s="41"/>
      <c r="G47" s="41"/>
      <c r="H47" s="41"/>
      <c r="I47" s="42">
        <v>50148266</v>
      </c>
      <c r="J47" s="42">
        <v>3655936484</v>
      </c>
      <c r="K47" s="42">
        <f t="shared" si="0"/>
        <v>252891817</v>
      </c>
      <c r="L47" s="43">
        <f t="shared" si="1"/>
        <v>3403044667</v>
      </c>
      <c r="N47" s="29"/>
    </row>
    <row r="48" spans="1:14" x14ac:dyDescent="0.2">
      <c r="A48" s="40" t="s">
        <v>44</v>
      </c>
      <c r="B48" s="41">
        <v>86650882</v>
      </c>
      <c r="C48" s="41">
        <v>164894357</v>
      </c>
      <c r="D48" s="41">
        <v>47818614</v>
      </c>
      <c r="E48" s="41"/>
      <c r="F48" s="41"/>
      <c r="G48" s="41"/>
      <c r="H48" s="41"/>
      <c r="I48" s="42"/>
      <c r="J48" s="42">
        <v>1078616469</v>
      </c>
      <c r="K48" s="42">
        <f t="shared" si="0"/>
        <v>299363853</v>
      </c>
      <c r="L48" s="43">
        <f t="shared" si="1"/>
        <v>779252616</v>
      </c>
      <c r="N48" s="29"/>
    </row>
    <row r="49" spans="1:14" x14ac:dyDescent="0.2">
      <c r="A49" s="40" t="s">
        <v>45</v>
      </c>
      <c r="B49" s="41">
        <v>27180137</v>
      </c>
      <c r="C49" s="41">
        <v>390748386</v>
      </c>
      <c r="D49" s="41">
        <v>39835910</v>
      </c>
      <c r="E49" s="41"/>
      <c r="F49" s="41"/>
      <c r="G49" s="41"/>
      <c r="H49" s="41"/>
      <c r="I49" s="42">
        <v>0</v>
      </c>
      <c r="J49" s="42">
        <v>1568005090</v>
      </c>
      <c r="K49" s="42">
        <f t="shared" si="0"/>
        <v>457764433</v>
      </c>
      <c r="L49" s="43">
        <f t="shared" si="1"/>
        <v>1110240657</v>
      </c>
      <c r="N49" s="29"/>
    </row>
    <row r="50" spans="1:14" x14ac:dyDescent="0.2">
      <c r="A50" s="40" t="s">
        <v>46</v>
      </c>
      <c r="B50" s="41">
        <v>81329185</v>
      </c>
      <c r="C50" s="41">
        <v>2446553</v>
      </c>
      <c r="D50" s="41">
        <v>446213</v>
      </c>
      <c r="E50" s="41"/>
      <c r="F50" s="41"/>
      <c r="G50" s="41"/>
      <c r="H50" s="41">
        <v>749770</v>
      </c>
      <c r="I50" s="42">
        <v>41420668</v>
      </c>
      <c r="J50" s="42">
        <v>1206526654</v>
      </c>
      <c r="K50" s="42">
        <f t="shared" si="0"/>
        <v>126392389</v>
      </c>
      <c r="L50" s="43">
        <f t="shared" si="1"/>
        <v>1080134265</v>
      </c>
      <c r="N50" s="29"/>
    </row>
    <row r="51" spans="1:14" x14ac:dyDescent="0.2">
      <c r="A51" s="40" t="s">
        <v>47</v>
      </c>
      <c r="B51" s="41">
        <v>38596551</v>
      </c>
      <c r="C51" s="41">
        <v>2280060</v>
      </c>
      <c r="D51" s="41">
        <v>2115449</v>
      </c>
      <c r="E51" s="41"/>
      <c r="F51" s="41"/>
      <c r="G51" s="41"/>
      <c r="H51" s="41">
        <v>453628936</v>
      </c>
      <c r="I51" s="42">
        <v>171955065</v>
      </c>
      <c r="J51" s="42">
        <v>1883175257</v>
      </c>
      <c r="K51" s="42">
        <f t="shared" si="0"/>
        <v>668576061</v>
      </c>
      <c r="L51" s="43">
        <f t="shared" si="1"/>
        <v>1214599196</v>
      </c>
      <c r="N51" s="29"/>
    </row>
    <row r="52" spans="1:14" x14ac:dyDescent="0.2">
      <c r="A52" s="40" t="s">
        <v>48</v>
      </c>
      <c r="B52" s="41">
        <v>511364039</v>
      </c>
      <c r="C52" s="41">
        <v>3250226012</v>
      </c>
      <c r="D52" s="41">
        <v>1356882236</v>
      </c>
      <c r="E52" s="41"/>
      <c r="F52" s="41"/>
      <c r="G52" s="41"/>
      <c r="H52" s="41">
        <v>147332385</v>
      </c>
      <c r="I52" s="42">
        <v>120668379</v>
      </c>
      <c r="J52" s="42">
        <v>18830476515</v>
      </c>
      <c r="K52" s="42">
        <f t="shared" si="0"/>
        <v>5386473051</v>
      </c>
      <c r="L52" s="43">
        <f t="shared" si="1"/>
        <v>13444003464</v>
      </c>
      <c r="N52" s="29"/>
    </row>
    <row r="53" spans="1:14" x14ac:dyDescent="0.2">
      <c r="A53" s="40" t="s">
        <v>49</v>
      </c>
      <c r="B53" s="41">
        <v>141742238</v>
      </c>
      <c r="C53" s="41">
        <v>1269993470</v>
      </c>
      <c r="D53" s="41">
        <v>237674944</v>
      </c>
      <c r="E53" s="41">
        <v>12222</v>
      </c>
      <c r="F53" s="41">
        <v>4771</v>
      </c>
      <c r="G53" s="41"/>
      <c r="H53" s="41"/>
      <c r="I53" s="42">
        <v>0</v>
      </c>
      <c r="J53" s="42">
        <v>3395159434</v>
      </c>
      <c r="K53" s="42">
        <f t="shared" si="0"/>
        <v>1649427645</v>
      </c>
      <c r="L53" s="43">
        <f t="shared" si="1"/>
        <v>1745731789</v>
      </c>
      <c r="N53" s="29"/>
    </row>
    <row r="54" spans="1:14" x14ac:dyDescent="0.2">
      <c r="A54" s="40" t="s">
        <v>50</v>
      </c>
      <c r="B54" s="41">
        <v>376077854</v>
      </c>
      <c r="C54" s="41">
        <v>652003568</v>
      </c>
      <c r="D54" s="41">
        <v>475901813</v>
      </c>
      <c r="E54" s="41"/>
      <c r="F54" s="41"/>
      <c r="G54" s="41"/>
      <c r="H54" s="41">
        <v>39868853</v>
      </c>
      <c r="I54" s="42">
        <v>139057117</v>
      </c>
      <c r="J54" s="42">
        <v>14504109345</v>
      </c>
      <c r="K54" s="42">
        <f t="shared" si="0"/>
        <v>1682909205</v>
      </c>
      <c r="L54" s="43">
        <f t="shared" si="1"/>
        <v>12821200140</v>
      </c>
      <c r="N54" s="29"/>
    </row>
    <row r="55" spans="1:14" x14ac:dyDescent="0.2">
      <c r="A55" s="40" t="s">
        <v>51</v>
      </c>
      <c r="B55" s="41">
        <v>120946375</v>
      </c>
      <c r="C55" s="41">
        <v>865339336</v>
      </c>
      <c r="D55" s="41">
        <v>122465098</v>
      </c>
      <c r="E55" s="41"/>
      <c r="F55" s="41"/>
      <c r="G55" s="41"/>
      <c r="H55" s="41"/>
      <c r="I55" s="42">
        <v>0</v>
      </c>
      <c r="J55" s="42">
        <v>3599301481</v>
      </c>
      <c r="K55" s="42">
        <f t="shared" si="0"/>
        <v>1108750809</v>
      </c>
      <c r="L55" s="43">
        <f t="shared" si="1"/>
        <v>2490550672</v>
      </c>
      <c r="N55" s="29"/>
    </row>
    <row r="56" spans="1:14" x14ac:dyDescent="0.2">
      <c r="A56" s="40" t="s">
        <v>52</v>
      </c>
      <c r="B56" s="41">
        <v>323309569</v>
      </c>
      <c r="C56" s="41">
        <v>389293171</v>
      </c>
      <c r="D56" s="41">
        <v>800727048</v>
      </c>
      <c r="E56" s="41">
        <v>381743</v>
      </c>
      <c r="F56" s="41">
        <v>198895</v>
      </c>
      <c r="G56" s="41"/>
      <c r="H56" s="41">
        <v>413823</v>
      </c>
      <c r="I56" s="42">
        <v>5639387</v>
      </c>
      <c r="J56" s="42">
        <v>7123393378</v>
      </c>
      <c r="K56" s="42">
        <f t="shared" si="0"/>
        <v>1519963636</v>
      </c>
      <c r="L56" s="43">
        <f t="shared" si="1"/>
        <v>5603429742</v>
      </c>
      <c r="N56" s="29"/>
    </row>
    <row r="57" spans="1:14" x14ac:dyDescent="0.2">
      <c r="A57" s="40" t="s">
        <v>53</v>
      </c>
      <c r="B57" s="41">
        <v>385054790</v>
      </c>
      <c r="C57" s="41">
        <v>598080528</v>
      </c>
      <c r="D57" s="41">
        <v>193915715</v>
      </c>
      <c r="E57" s="41">
        <v>124239</v>
      </c>
      <c r="F57" s="41">
        <v>59486</v>
      </c>
      <c r="G57" s="41"/>
      <c r="H57" s="41">
        <v>374878877</v>
      </c>
      <c r="I57" s="42">
        <v>325040144</v>
      </c>
      <c r="J57" s="42">
        <v>9123711943</v>
      </c>
      <c r="K57" s="42">
        <f>SUM(B57:I57)</f>
        <v>1877153779</v>
      </c>
      <c r="L57" s="43">
        <f t="shared" si="1"/>
        <v>7246558164</v>
      </c>
      <c r="N57" s="29"/>
    </row>
    <row r="58" spans="1:14" x14ac:dyDescent="0.2">
      <c r="A58" s="40" t="s">
        <v>54</v>
      </c>
      <c r="B58" s="41">
        <v>23555866</v>
      </c>
      <c r="C58" s="41">
        <v>131757930</v>
      </c>
      <c r="D58" s="41">
        <v>20796176</v>
      </c>
      <c r="E58" s="41"/>
      <c r="F58" s="41"/>
      <c r="G58" s="41"/>
      <c r="H58" s="41"/>
      <c r="I58" s="42">
        <v>54400718</v>
      </c>
      <c r="J58" s="42">
        <v>2374701774</v>
      </c>
      <c r="K58" s="42">
        <f t="shared" si="0"/>
        <v>230510690</v>
      </c>
      <c r="L58" s="43">
        <f t="shared" si="1"/>
        <v>2144191084</v>
      </c>
      <c r="N58" s="29"/>
    </row>
    <row r="59" spans="1:14" x14ac:dyDescent="0.2">
      <c r="A59" s="40" t="s">
        <v>55</v>
      </c>
      <c r="B59" s="41">
        <v>116627400</v>
      </c>
      <c r="C59" s="41">
        <v>24884196</v>
      </c>
      <c r="D59" s="41">
        <v>282029084</v>
      </c>
      <c r="E59" s="41"/>
      <c r="F59" s="41"/>
      <c r="G59" s="41"/>
      <c r="H59" s="41"/>
      <c r="I59" s="42">
        <v>0</v>
      </c>
      <c r="J59" s="42">
        <v>2118752744</v>
      </c>
      <c r="K59" s="42">
        <f t="shared" si="0"/>
        <v>423540680</v>
      </c>
      <c r="L59" s="43">
        <f t="shared" si="1"/>
        <v>1695212064</v>
      </c>
      <c r="N59" s="29"/>
    </row>
    <row r="60" spans="1:14" x14ac:dyDescent="0.2">
      <c r="A60" s="40" t="s">
        <v>56</v>
      </c>
      <c r="B60" s="41">
        <v>90451021</v>
      </c>
      <c r="C60" s="41">
        <v>993637137</v>
      </c>
      <c r="D60" s="41">
        <v>51029844</v>
      </c>
      <c r="E60" s="41"/>
      <c r="F60" s="41"/>
      <c r="G60" s="41"/>
      <c r="H60" s="41">
        <v>38625025</v>
      </c>
      <c r="I60" s="42">
        <v>254898996</v>
      </c>
      <c r="J60" s="42">
        <v>5463134005</v>
      </c>
      <c r="K60" s="42">
        <f t="shared" si="0"/>
        <v>1428642023</v>
      </c>
      <c r="L60" s="43">
        <f t="shared" si="1"/>
        <v>4034491982</v>
      </c>
      <c r="N60" s="29"/>
    </row>
    <row r="61" spans="1:14" x14ac:dyDescent="0.2">
      <c r="A61" s="40" t="s">
        <v>57</v>
      </c>
      <c r="B61" s="41">
        <v>40158910</v>
      </c>
      <c r="C61" s="41">
        <v>98725</v>
      </c>
      <c r="D61" s="41">
        <v>7016648</v>
      </c>
      <c r="E61" s="41"/>
      <c r="F61" s="41"/>
      <c r="G61" s="41"/>
      <c r="H61" s="41"/>
      <c r="I61" s="42">
        <v>42506673</v>
      </c>
      <c r="J61" s="42">
        <v>1018311872</v>
      </c>
      <c r="K61" s="42">
        <f t="shared" si="0"/>
        <v>89780956</v>
      </c>
      <c r="L61" s="43">
        <f t="shared" si="1"/>
        <v>928530916</v>
      </c>
      <c r="N61" s="29"/>
    </row>
    <row r="62" spans="1:14" x14ac:dyDescent="0.2">
      <c r="A62" s="40" t="s">
        <v>58</v>
      </c>
      <c r="B62" s="41">
        <v>137809394</v>
      </c>
      <c r="C62" s="41">
        <v>639533728</v>
      </c>
      <c r="D62" s="41">
        <v>121321263</v>
      </c>
      <c r="E62" s="41"/>
      <c r="F62" s="41"/>
      <c r="G62" s="41"/>
      <c r="H62" s="41">
        <v>2259324</v>
      </c>
      <c r="I62" s="42">
        <v>0</v>
      </c>
      <c r="J62" s="42">
        <v>3664260523</v>
      </c>
      <c r="K62" s="42">
        <f t="shared" si="0"/>
        <v>900923709</v>
      </c>
      <c r="L62" s="43">
        <f t="shared" si="1"/>
        <v>2763336814</v>
      </c>
      <c r="N62" s="29"/>
    </row>
    <row r="63" spans="1:14" x14ac:dyDescent="0.2">
      <c r="A63" s="40" t="s">
        <v>59</v>
      </c>
      <c r="B63" s="41">
        <v>166593381</v>
      </c>
      <c r="C63" s="41">
        <v>143755013</v>
      </c>
      <c r="D63" s="41">
        <v>373702661</v>
      </c>
      <c r="E63" s="41"/>
      <c r="F63" s="41"/>
      <c r="G63" s="41"/>
      <c r="H63" s="41"/>
      <c r="I63" s="42">
        <v>4372744</v>
      </c>
      <c r="J63" s="42">
        <v>3370518552</v>
      </c>
      <c r="K63" s="42">
        <f t="shared" si="0"/>
        <v>688423799</v>
      </c>
      <c r="L63" s="43">
        <f t="shared" si="1"/>
        <v>2682094753</v>
      </c>
      <c r="N63" s="29"/>
    </row>
    <row r="64" spans="1:14" x14ac:dyDescent="0.2">
      <c r="A64" s="40" t="s">
        <v>60</v>
      </c>
      <c r="B64" s="41">
        <v>35057506</v>
      </c>
      <c r="C64" s="41">
        <v>5342860</v>
      </c>
      <c r="D64" s="41">
        <v>31725950</v>
      </c>
      <c r="E64" s="41"/>
      <c r="F64" s="41"/>
      <c r="G64" s="41"/>
      <c r="H64" s="41"/>
      <c r="I64" s="42">
        <v>0</v>
      </c>
      <c r="J64" s="42">
        <v>1387762577</v>
      </c>
      <c r="K64" s="42">
        <f t="shared" si="0"/>
        <v>72126316</v>
      </c>
      <c r="L64" s="43">
        <f t="shared" si="1"/>
        <v>1315636261</v>
      </c>
      <c r="N64" s="29"/>
    </row>
    <row r="65" spans="1:14" x14ac:dyDescent="0.2">
      <c r="A65" s="40" t="s">
        <v>61</v>
      </c>
      <c r="B65" s="41">
        <v>14097402</v>
      </c>
      <c r="C65" s="41">
        <v>1968074</v>
      </c>
      <c r="D65" s="41">
        <v>264350</v>
      </c>
      <c r="E65" s="41"/>
      <c r="F65" s="41"/>
      <c r="G65" s="41"/>
      <c r="H65" s="41"/>
      <c r="I65" s="42">
        <v>0</v>
      </c>
      <c r="J65" s="42">
        <v>910988278</v>
      </c>
      <c r="K65" s="42">
        <f t="shared" si="0"/>
        <v>16329826</v>
      </c>
      <c r="L65" s="43">
        <f t="shared" si="1"/>
        <v>894658452</v>
      </c>
      <c r="N65" s="29"/>
    </row>
    <row r="66" spans="1:14" x14ac:dyDescent="0.2">
      <c r="A66" s="40" t="s">
        <v>62</v>
      </c>
      <c r="B66" s="41">
        <v>11551463</v>
      </c>
      <c r="C66" s="41">
        <v>18624684</v>
      </c>
      <c r="D66" s="41">
        <v>2148196</v>
      </c>
      <c r="E66" s="41"/>
      <c r="F66" s="41"/>
      <c r="G66" s="41"/>
      <c r="H66" s="41">
        <v>32688757</v>
      </c>
      <c r="I66" s="42">
        <v>0</v>
      </c>
      <c r="J66" s="42">
        <v>920191293</v>
      </c>
      <c r="K66" s="42">
        <f t="shared" si="0"/>
        <v>65013100</v>
      </c>
      <c r="L66" s="43">
        <f t="shared" si="1"/>
        <v>855178193</v>
      </c>
      <c r="N66" s="29"/>
    </row>
    <row r="67" spans="1:14" x14ac:dyDescent="0.2">
      <c r="A67" s="40" t="s">
        <v>63</v>
      </c>
      <c r="B67" s="41">
        <v>4108805</v>
      </c>
      <c r="C67" s="41">
        <v>15040996</v>
      </c>
      <c r="D67" s="41">
        <v>1514168</v>
      </c>
      <c r="E67" s="41"/>
      <c r="F67" s="41"/>
      <c r="G67" s="41"/>
      <c r="H67" s="41"/>
      <c r="I67" s="42">
        <v>0</v>
      </c>
      <c r="J67" s="42">
        <v>109566109</v>
      </c>
      <c r="K67" s="42">
        <f t="shared" si="0"/>
        <v>20663969</v>
      </c>
      <c r="L67" s="43">
        <f t="shared" si="1"/>
        <v>88902140</v>
      </c>
      <c r="N67" s="29"/>
    </row>
    <row r="68" spans="1:14" x14ac:dyDescent="0.2">
      <c r="A68" s="40" t="s">
        <v>64</v>
      </c>
      <c r="B68" s="41">
        <v>236636578</v>
      </c>
      <c r="C68" s="41">
        <v>212189228</v>
      </c>
      <c r="D68" s="41">
        <v>288418286</v>
      </c>
      <c r="E68" s="41"/>
      <c r="F68" s="41"/>
      <c r="G68" s="41"/>
      <c r="H68" s="41"/>
      <c r="I68" s="42">
        <v>127012454</v>
      </c>
      <c r="J68" s="42">
        <v>4855960486</v>
      </c>
      <c r="K68" s="42">
        <f t="shared" si="0"/>
        <v>864256546</v>
      </c>
      <c r="L68" s="43">
        <f t="shared" si="1"/>
        <v>3991703940</v>
      </c>
      <c r="N68" s="29"/>
    </row>
    <row r="69" spans="1:14" x14ac:dyDescent="0.2">
      <c r="A69" s="40" t="s">
        <v>65</v>
      </c>
      <c r="B69" s="41">
        <v>12698693</v>
      </c>
      <c r="C69" s="41">
        <v>12505401</v>
      </c>
      <c r="D69" s="41">
        <v>339190</v>
      </c>
      <c r="E69" s="41"/>
      <c r="F69" s="41"/>
      <c r="G69" s="41"/>
      <c r="H69" s="41"/>
      <c r="I69" s="42">
        <v>0</v>
      </c>
      <c r="J69" s="42">
        <v>246673538</v>
      </c>
      <c r="K69" s="42">
        <f t="shared" si="0"/>
        <v>25543284</v>
      </c>
      <c r="L69" s="43">
        <f t="shared" si="1"/>
        <v>221130254</v>
      </c>
      <c r="N69" s="29"/>
    </row>
    <row r="70" spans="1:14" x14ac:dyDescent="0.2">
      <c r="A70" s="40" t="s">
        <v>66</v>
      </c>
      <c r="B70" s="41">
        <v>69760921</v>
      </c>
      <c r="C70" s="41">
        <v>1258827</v>
      </c>
      <c r="D70" s="41">
        <v>82956304</v>
      </c>
      <c r="E70" s="41"/>
      <c r="F70" s="41"/>
      <c r="G70" s="41"/>
      <c r="H70" s="41">
        <v>321052</v>
      </c>
      <c r="I70" s="42">
        <v>0</v>
      </c>
      <c r="J70" s="42">
        <v>873049592</v>
      </c>
      <c r="K70" s="42">
        <f>SUM(B70:I70)</f>
        <v>154297104</v>
      </c>
      <c r="L70" s="43">
        <f>J70-K70</f>
        <v>718752488</v>
      </c>
      <c r="N70" s="29"/>
    </row>
    <row r="71" spans="1:14" x14ac:dyDescent="0.2">
      <c r="A71" s="40" t="s">
        <v>67</v>
      </c>
      <c r="B71" s="41">
        <v>9735089</v>
      </c>
      <c r="C71" s="41"/>
      <c r="D71" s="41">
        <v>26602</v>
      </c>
      <c r="E71" s="41"/>
      <c r="F71" s="41"/>
      <c r="G71" s="41"/>
      <c r="H71" s="41"/>
      <c r="I71" s="42">
        <v>0</v>
      </c>
      <c r="J71" s="42">
        <v>288411506</v>
      </c>
      <c r="K71" s="42">
        <f>SUM(B71:I71)</f>
        <v>9761691</v>
      </c>
      <c r="L71" s="43">
        <f>J71-K71</f>
        <v>278649815</v>
      </c>
      <c r="N71" s="29"/>
    </row>
    <row r="72" spans="1:14" x14ac:dyDescent="0.2">
      <c r="A72" s="40"/>
      <c r="B72" s="41"/>
      <c r="C72" s="41"/>
      <c r="D72" s="41"/>
      <c r="E72" s="41"/>
      <c r="F72" s="41"/>
      <c r="G72" s="41"/>
      <c r="H72" s="41"/>
      <c r="I72" s="42"/>
      <c r="J72" s="42"/>
      <c r="K72" s="42"/>
      <c r="L72" s="43"/>
      <c r="N72" s="29"/>
    </row>
    <row r="73" spans="1:14" ht="15.75" thickBot="1" x14ac:dyDescent="0.3">
      <c r="A73" s="45" t="s">
        <v>68</v>
      </c>
      <c r="B73" s="46">
        <f>SUM(B5:B71)</f>
        <v>7883394284</v>
      </c>
      <c r="C73" s="46">
        <f t="shared" ref="C73:J73" si="2">SUM(C5:C71)</f>
        <v>30060962355</v>
      </c>
      <c r="D73" s="46">
        <f t="shared" si="2"/>
        <v>10380832952</v>
      </c>
      <c r="E73" s="46">
        <f>SUM(E5:E71)</f>
        <v>951571</v>
      </c>
      <c r="F73" s="46">
        <f t="shared" si="2"/>
        <v>728975</v>
      </c>
      <c r="G73" s="46">
        <f t="shared" si="2"/>
        <v>0</v>
      </c>
      <c r="H73" s="46">
        <f>SUM(H5:H71)</f>
        <v>1284183055</v>
      </c>
      <c r="I73" s="46">
        <f>SUM(I5:I71)</f>
        <v>2371959444</v>
      </c>
      <c r="J73" s="46">
        <f t="shared" si="2"/>
        <v>223581273299</v>
      </c>
      <c r="K73" s="47">
        <f>SUM(K5:K71)</f>
        <v>51983012636</v>
      </c>
      <c r="L73" s="48">
        <f>SUM(L5:L71)</f>
        <v>171598260663</v>
      </c>
      <c r="N73" s="29"/>
    </row>
    <row r="75" spans="1:14" x14ac:dyDescent="0.2">
      <c r="A75" s="38" t="s">
        <v>121</v>
      </c>
    </row>
  </sheetData>
  <phoneticPr fontId="18" type="noConversion"/>
  <conditionalFormatting sqref="A4:L73">
    <cfRule type="expression" dxfId="1" priority="1" stopIfTrue="1">
      <formula>MOD(ROW(),3)=1</formula>
    </cfRule>
  </conditionalFormatting>
  <pageMargins left="0.75" right="0.75" top="1" bottom="1" header="0.5" footer="0.5"/>
  <pageSetup orientation="portrait" r:id="rId1"/>
  <headerFooter alignWithMargins="0"/>
  <ignoredErrors>
    <ignoredError sqref="K5:K7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5"/>
  <sheetViews>
    <sheetView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2" customWidth="1"/>
    <col min="2" max="2" width="9.28515625" style="7" bestFit="1" customWidth="1"/>
    <col min="3" max="3" width="19.7109375" style="2" bestFit="1" customWidth="1"/>
    <col min="4" max="4" width="16.42578125" style="8" bestFit="1" customWidth="1"/>
    <col min="5" max="5" width="21.42578125" style="2" bestFit="1" customWidth="1"/>
    <col min="6" max="6" width="16.42578125" style="10" customWidth="1"/>
    <col min="7" max="7" width="21.140625" style="2" bestFit="1" customWidth="1"/>
    <col min="8" max="8" width="19.7109375" style="2" customWidth="1"/>
    <col min="9" max="9" width="16.42578125" style="10" customWidth="1"/>
    <col min="10" max="10" width="19.140625" style="2" bestFit="1" customWidth="1"/>
    <col min="11" max="11" width="16.42578125" style="10" customWidth="1"/>
    <col min="12" max="12" width="20.5703125" style="2" bestFit="1" customWidth="1"/>
    <col min="13" max="13" width="20.5703125" style="2" customWidth="1"/>
    <col min="14" max="14" width="16.42578125" style="10" customWidth="1"/>
    <col min="15" max="15" width="20.7109375" style="2" bestFit="1" customWidth="1"/>
    <col min="16" max="16" width="16.42578125" style="10" customWidth="1"/>
    <col min="17" max="17" width="20.28515625" style="2" bestFit="1" customWidth="1"/>
    <col min="18" max="18" width="14" style="2" bestFit="1" customWidth="1"/>
    <col min="19" max="16384" width="9.140625" style="2"/>
  </cols>
  <sheetData>
    <row r="1" spans="1:18" ht="23.25" x14ac:dyDescent="0.35">
      <c r="A1" s="6" t="s">
        <v>120</v>
      </c>
      <c r="E1" s="9"/>
    </row>
    <row r="2" spans="1:18" ht="15.75" thickBot="1" x14ac:dyDescent="0.3">
      <c r="A2" s="11">
        <v>2023</v>
      </c>
    </row>
    <row r="3" spans="1:18" ht="15.75" thickBot="1" x14ac:dyDescent="0.3">
      <c r="C3" s="12"/>
      <c r="D3" s="13"/>
      <c r="E3" s="14" t="s">
        <v>77</v>
      </c>
      <c r="F3" s="15"/>
      <c r="G3" s="16"/>
      <c r="H3" s="17"/>
      <c r="I3" s="18"/>
      <c r="J3" s="19" t="s">
        <v>78</v>
      </c>
      <c r="K3" s="20"/>
      <c r="L3" s="21"/>
      <c r="M3" s="22"/>
      <c r="N3" s="15"/>
      <c r="O3" s="14" t="s">
        <v>79</v>
      </c>
      <c r="P3" s="15"/>
      <c r="Q3" s="16"/>
    </row>
    <row r="4" spans="1:18" s="54" customFormat="1" ht="25.5" x14ac:dyDescent="0.25">
      <c r="A4" s="50" t="s">
        <v>1</v>
      </c>
      <c r="B4" s="59" t="s">
        <v>69</v>
      </c>
      <c r="C4" s="50" t="s">
        <v>118</v>
      </c>
      <c r="D4" s="51" t="s">
        <v>119</v>
      </c>
      <c r="E4" s="52" t="s">
        <v>114</v>
      </c>
      <c r="F4" s="51" t="s">
        <v>115</v>
      </c>
      <c r="G4" s="53" t="s">
        <v>113</v>
      </c>
      <c r="H4" s="50" t="s">
        <v>118</v>
      </c>
      <c r="I4" s="51" t="s">
        <v>119</v>
      </c>
      <c r="J4" s="52" t="s">
        <v>114</v>
      </c>
      <c r="K4" s="51" t="s">
        <v>115</v>
      </c>
      <c r="L4" s="53" t="s">
        <v>113</v>
      </c>
      <c r="M4" s="50" t="s">
        <v>118</v>
      </c>
      <c r="N4" s="51" t="s">
        <v>119</v>
      </c>
      <c r="O4" s="52" t="s">
        <v>114</v>
      </c>
      <c r="P4" s="51" t="s">
        <v>115</v>
      </c>
      <c r="Q4" s="53" t="s">
        <v>113</v>
      </c>
    </row>
    <row r="5" spans="1:18" x14ac:dyDescent="0.2">
      <c r="A5" s="23" t="s">
        <v>2</v>
      </c>
      <c r="B5" s="60" t="s">
        <v>116</v>
      </c>
      <c r="C5" s="24">
        <v>1340193607</v>
      </c>
      <c r="D5" s="25">
        <f>((C5-E5)/E5)</f>
        <v>1.0877934197230378E-2</v>
      </c>
      <c r="E5" s="26">
        <v>1325771947</v>
      </c>
      <c r="F5" s="25">
        <f>((E5-G5)/G5)</f>
        <v>9.9742268366573208E-3</v>
      </c>
      <c r="G5" s="27">
        <v>1312678989</v>
      </c>
      <c r="H5" s="24">
        <v>1200414736</v>
      </c>
      <c r="I5" s="25">
        <f t="shared" ref="I5:I36" si="0">((H5-J5)/J5)</f>
        <v>2.8495901855278359E-2</v>
      </c>
      <c r="J5" s="26">
        <v>1167155585</v>
      </c>
      <c r="K5" s="25">
        <f t="shared" ref="K5:K36" si="1">((J5-L5)/L5)</f>
        <v>2.5894527183933709E-2</v>
      </c>
      <c r="L5" s="27">
        <v>1137695498</v>
      </c>
      <c r="M5" s="24">
        <f t="shared" ref="M5:M36" si="2">C5+H5</f>
        <v>2540608343</v>
      </c>
      <c r="N5" s="25">
        <f t="shared" ref="N5:N36" si="3">((M5-O5)/O5)</f>
        <v>1.9126432833668106E-2</v>
      </c>
      <c r="O5" s="26">
        <f t="shared" ref="O5:O36" si="4">E5+J5</f>
        <v>2492927532</v>
      </c>
      <c r="P5" s="25">
        <f t="shared" ref="P5:P36" si="5">((O5-Q5)/Q5)</f>
        <v>1.7365935380798798E-2</v>
      </c>
      <c r="Q5" s="28">
        <f t="shared" ref="Q5:Q36" si="6">G5+L5</f>
        <v>2450374487</v>
      </c>
      <c r="R5" s="29"/>
    </row>
    <row r="6" spans="1:18" x14ac:dyDescent="0.2">
      <c r="A6" s="23" t="s">
        <v>3</v>
      </c>
      <c r="B6" s="60" t="s">
        <v>117</v>
      </c>
      <c r="C6" s="24">
        <v>159676253</v>
      </c>
      <c r="D6" s="25">
        <f t="shared" ref="D6:F69" si="7">((C6-E6)/E6)</f>
        <v>1.6199638427327717E-2</v>
      </c>
      <c r="E6" s="26">
        <v>157130791</v>
      </c>
      <c r="F6" s="25">
        <f t="shared" si="7"/>
        <v>1.333262489187567E-2</v>
      </c>
      <c r="G6" s="27">
        <v>155063389</v>
      </c>
      <c r="H6" s="24">
        <v>128782154</v>
      </c>
      <c r="I6" s="25">
        <f t="shared" si="0"/>
        <v>4.3770029099607713E-2</v>
      </c>
      <c r="J6" s="26">
        <v>123381732</v>
      </c>
      <c r="K6" s="25">
        <f t="shared" si="1"/>
        <v>3.94626392270018E-2</v>
      </c>
      <c r="L6" s="27">
        <v>118697611</v>
      </c>
      <c r="M6" s="24">
        <f t="shared" si="2"/>
        <v>288458407</v>
      </c>
      <c r="N6" s="25">
        <f t="shared" si="3"/>
        <v>2.8326307556686157E-2</v>
      </c>
      <c r="O6" s="26">
        <f t="shared" si="4"/>
        <v>280512523</v>
      </c>
      <c r="P6" s="25">
        <f t="shared" si="5"/>
        <v>2.4662106728131471E-2</v>
      </c>
      <c r="Q6" s="28">
        <f t="shared" si="6"/>
        <v>273761000</v>
      </c>
    </row>
    <row r="7" spans="1:18" x14ac:dyDescent="0.2">
      <c r="A7" s="23" t="s">
        <v>4</v>
      </c>
      <c r="B7" s="60" t="s">
        <v>116</v>
      </c>
      <c r="C7" s="24">
        <v>1059661907</v>
      </c>
      <c r="D7" s="25">
        <f t="shared" si="7"/>
        <v>2.3308629505892495E-2</v>
      </c>
      <c r="E7" s="26">
        <v>1035525233</v>
      </c>
      <c r="F7" s="25">
        <f t="shared" si="7"/>
        <v>2.4732840994071807E-2</v>
      </c>
      <c r="G7" s="27">
        <v>1010531908</v>
      </c>
      <c r="H7" s="24">
        <v>875865459</v>
      </c>
      <c r="I7" s="25">
        <f t="shared" si="0"/>
        <v>4.1077764444150774E-2</v>
      </c>
      <c r="J7" s="26">
        <v>841306470</v>
      </c>
      <c r="K7" s="25">
        <f t="shared" si="1"/>
        <v>5.3264231735378441E-2</v>
      </c>
      <c r="L7" s="27">
        <v>798761075</v>
      </c>
      <c r="M7" s="24">
        <f t="shared" si="2"/>
        <v>1935527366</v>
      </c>
      <c r="N7" s="25">
        <f t="shared" si="3"/>
        <v>3.1273801964330952E-2</v>
      </c>
      <c r="O7" s="26">
        <f t="shared" si="4"/>
        <v>1876831703</v>
      </c>
      <c r="P7" s="25">
        <f t="shared" si="5"/>
        <v>3.7328791209930871E-2</v>
      </c>
      <c r="Q7" s="28">
        <f t="shared" si="6"/>
        <v>1809292983</v>
      </c>
    </row>
    <row r="8" spans="1:18" x14ac:dyDescent="0.2">
      <c r="A8" s="23" t="s">
        <v>5</v>
      </c>
      <c r="B8" s="60" t="s">
        <v>117</v>
      </c>
      <c r="C8" s="24">
        <v>169284099</v>
      </c>
      <c r="D8" s="25">
        <f t="shared" si="7"/>
        <v>2.1323509462304834E-2</v>
      </c>
      <c r="E8" s="26">
        <v>165749733</v>
      </c>
      <c r="F8" s="25">
        <f t="shared" si="7"/>
        <v>2.1232105859038911E-2</v>
      </c>
      <c r="G8" s="27">
        <v>162303684</v>
      </c>
      <c r="H8" s="24">
        <v>118544492</v>
      </c>
      <c r="I8" s="25">
        <f t="shared" si="0"/>
        <v>7.009789119988416E-2</v>
      </c>
      <c r="J8" s="26">
        <v>110779110</v>
      </c>
      <c r="K8" s="25">
        <f t="shared" si="1"/>
        <v>8.2320103383015139E-2</v>
      </c>
      <c r="L8" s="27">
        <v>102353370</v>
      </c>
      <c r="M8" s="24">
        <f t="shared" si="2"/>
        <v>287828591</v>
      </c>
      <c r="N8" s="25">
        <f t="shared" si="3"/>
        <v>4.0862818783789584E-2</v>
      </c>
      <c r="O8" s="26">
        <f t="shared" si="4"/>
        <v>276528843</v>
      </c>
      <c r="P8" s="25">
        <f t="shared" si="5"/>
        <v>4.4857255155572012E-2</v>
      </c>
      <c r="Q8" s="28">
        <f t="shared" si="6"/>
        <v>264657054</v>
      </c>
    </row>
    <row r="9" spans="1:18" x14ac:dyDescent="0.2">
      <c r="A9" s="23" t="s">
        <v>6</v>
      </c>
      <c r="B9" s="60" t="s">
        <v>116</v>
      </c>
      <c r="C9" s="24">
        <v>4199607900</v>
      </c>
      <c r="D9" s="25">
        <f t="shared" si="7"/>
        <v>1.5533422109075217E-2</v>
      </c>
      <c r="E9" s="26">
        <v>4135371430</v>
      </c>
      <c r="F9" s="25">
        <f t="shared" si="7"/>
        <v>1.15389051230174E-2</v>
      </c>
      <c r="G9" s="27">
        <v>4088198100</v>
      </c>
      <c r="H9" s="24">
        <v>3756953210</v>
      </c>
      <c r="I9" s="25">
        <f t="shared" si="0"/>
        <v>3.5423816758624486E-2</v>
      </c>
      <c r="J9" s="26">
        <v>3628420700</v>
      </c>
      <c r="K9" s="25">
        <f t="shared" si="1"/>
        <v>3.5017616215104366E-2</v>
      </c>
      <c r="L9" s="27">
        <v>3505660815</v>
      </c>
      <c r="M9" s="24">
        <f t="shared" si="2"/>
        <v>7956561110</v>
      </c>
      <c r="N9" s="25">
        <f t="shared" si="3"/>
        <v>2.4829229939725344E-2</v>
      </c>
      <c r="O9" s="26">
        <f t="shared" si="4"/>
        <v>7763792130</v>
      </c>
      <c r="P9" s="25">
        <f t="shared" si="5"/>
        <v>2.2377715585989392E-2</v>
      </c>
      <c r="Q9" s="28">
        <f t="shared" si="6"/>
        <v>7593858915</v>
      </c>
    </row>
    <row r="10" spans="1:18" x14ac:dyDescent="0.2">
      <c r="A10" s="23" t="s">
        <v>7</v>
      </c>
      <c r="B10" s="60" t="s">
        <v>116</v>
      </c>
      <c r="C10" s="24">
        <v>10418102100</v>
      </c>
      <c r="D10" s="25">
        <f t="shared" si="7"/>
        <v>6.041223167425609E-3</v>
      </c>
      <c r="E10" s="26">
        <v>10355541960</v>
      </c>
      <c r="F10" s="25">
        <f t="shared" si="7"/>
        <v>7.1286142747085859E-3</v>
      </c>
      <c r="G10" s="27">
        <v>10282243810</v>
      </c>
      <c r="H10" s="24">
        <v>9478985220</v>
      </c>
      <c r="I10" s="25">
        <f t="shared" si="0"/>
        <v>1.9527502442062042E-2</v>
      </c>
      <c r="J10" s="26">
        <v>9297429640</v>
      </c>
      <c r="K10" s="25">
        <f t="shared" si="1"/>
        <v>2.2211643548088317E-2</v>
      </c>
      <c r="L10" s="27">
        <v>9095405730</v>
      </c>
      <c r="M10" s="24">
        <f t="shared" si="2"/>
        <v>19897087320</v>
      </c>
      <c r="N10" s="25">
        <f t="shared" si="3"/>
        <v>1.2421313426209805E-2</v>
      </c>
      <c r="O10" s="26">
        <f t="shared" si="4"/>
        <v>19652971600</v>
      </c>
      <c r="P10" s="25">
        <f t="shared" si="5"/>
        <v>1.4208227857133595E-2</v>
      </c>
      <c r="Q10" s="28">
        <f t="shared" si="6"/>
        <v>19377649540</v>
      </c>
    </row>
    <row r="11" spans="1:18" x14ac:dyDescent="0.2">
      <c r="A11" s="23" t="s">
        <v>8</v>
      </c>
      <c r="B11" s="60" t="s">
        <v>117</v>
      </c>
      <c r="C11" s="24">
        <v>80238057</v>
      </c>
      <c r="D11" s="25">
        <f t="shared" si="7"/>
        <v>1.2572635452820917E-2</v>
      </c>
      <c r="E11" s="26">
        <v>79241779</v>
      </c>
      <c r="F11" s="25">
        <f t="shared" si="7"/>
        <v>2.7619117917585122E-3</v>
      </c>
      <c r="G11" s="27">
        <v>79023523</v>
      </c>
      <c r="H11" s="24">
        <v>41339194</v>
      </c>
      <c r="I11" s="25">
        <f t="shared" si="0"/>
        <v>6.0802761076565917E-2</v>
      </c>
      <c r="J11" s="26">
        <v>38969727</v>
      </c>
      <c r="K11" s="25">
        <f t="shared" si="1"/>
        <v>6.870021695835915E-2</v>
      </c>
      <c r="L11" s="27">
        <v>36464601</v>
      </c>
      <c r="M11" s="24">
        <f t="shared" si="2"/>
        <v>121577251</v>
      </c>
      <c r="N11" s="25">
        <f t="shared" si="3"/>
        <v>2.8472228414042875E-2</v>
      </c>
      <c r="O11" s="26">
        <f t="shared" si="4"/>
        <v>118211506</v>
      </c>
      <c r="P11" s="25">
        <f t="shared" si="5"/>
        <v>2.3581489643038966E-2</v>
      </c>
      <c r="Q11" s="28">
        <f t="shared" si="6"/>
        <v>115488124</v>
      </c>
    </row>
    <row r="12" spans="1:18" x14ac:dyDescent="0.2">
      <c r="A12" s="23" t="s">
        <v>9</v>
      </c>
      <c r="B12" s="60" t="s">
        <v>116</v>
      </c>
      <c r="C12" s="24">
        <v>1569030709</v>
      </c>
      <c r="D12" s="25">
        <f t="shared" si="7"/>
        <v>2.1925333879186663E-2</v>
      </c>
      <c r="E12" s="26">
        <v>1535367269</v>
      </c>
      <c r="F12" s="25">
        <f t="shared" si="7"/>
        <v>3.5207402533944269E-2</v>
      </c>
      <c r="G12" s="27">
        <v>1483149430</v>
      </c>
      <c r="H12" s="24">
        <v>1403502244</v>
      </c>
      <c r="I12" s="25">
        <f t="shared" si="0"/>
        <v>2.4369244077234408E-2</v>
      </c>
      <c r="J12" s="26">
        <v>1370113611</v>
      </c>
      <c r="K12" s="25">
        <f t="shared" si="1"/>
        <v>5.9738467358709926E-2</v>
      </c>
      <c r="L12" s="27">
        <v>1292879001</v>
      </c>
      <c r="M12" s="24">
        <f t="shared" si="2"/>
        <v>2972532953</v>
      </c>
      <c r="N12" s="25">
        <f t="shared" si="3"/>
        <v>2.3077788417592341E-2</v>
      </c>
      <c r="O12" s="26">
        <f t="shared" si="4"/>
        <v>2905480880</v>
      </c>
      <c r="P12" s="25">
        <f t="shared" si="5"/>
        <v>4.6632248990824549E-2</v>
      </c>
      <c r="Q12" s="28">
        <f t="shared" si="6"/>
        <v>2776028431</v>
      </c>
    </row>
    <row r="13" spans="1:18" x14ac:dyDescent="0.2">
      <c r="A13" s="23" t="s">
        <v>10</v>
      </c>
      <c r="B13" s="60" t="s">
        <v>116</v>
      </c>
      <c r="C13" s="24">
        <v>1269040798</v>
      </c>
      <c r="D13" s="25">
        <f t="shared" si="7"/>
        <v>2.6429473876955618E-2</v>
      </c>
      <c r="E13" s="26">
        <v>1236364339</v>
      </c>
      <c r="F13" s="25">
        <f t="shared" si="7"/>
        <v>2.2950930121421877E-2</v>
      </c>
      <c r="G13" s="27">
        <v>1208625265</v>
      </c>
      <c r="H13" s="24">
        <v>1020712771</v>
      </c>
      <c r="I13" s="25">
        <f t="shared" si="0"/>
        <v>6.4782468002584012E-2</v>
      </c>
      <c r="J13" s="26">
        <v>958611549</v>
      </c>
      <c r="K13" s="25">
        <f t="shared" si="1"/>
        <v>6.9287186857230731E-2</v>
      </c>
      <c r="L13" s="27">
        <v>896495872</v>
      </c>
      <c r="M13" s="24">
        <f t="shared" si="2"/>
        <v>2289753569</v>
      </c>
      <c r="N13" s="25">
        <f t="shared" si="3"/>
        <v>4.3179372273815159E-2</v>
      </c>
      <c r="O13" s="26">
        <f t="shared" si="4"/>
        <v>2194975888</v>
      </c>
      <c r="P13" s="25">
        <f t="shared" si="5"/>
        <v>4.2683886176760194E-2</v>
      </c>
      <c r="Q13" s="28">
        <f t="shared" si="6"/>
        <v>2105121137</v>
      </c>
    </row>
    <row r="14" spans="1:18" x14ac:dyDescent="0.2">
      <c r="A14" s="23" t="s">
        <v>11</v>
      </c>
      <c r="B14" s="60" t="s">
        <v>116</v>
      </c>
      <c r="C14" s="24">
        <v>1329788776</v>
      </c>
      <c r="D14" s="25">
        <f t="shared" si="7"/>
        <v>6.3184162489143695E-3</v>
      </c>
      <c r="E14" s="26">
        <v>1321439372</v>
      </c>
      <c r="F14" s="25">
        <f t="shared" si="7"/>
        <v>3.9953348688483254E-3</v>
      </c>
      <c r="G14" s="27">
        <v>1316180789</v>
      </c>
      <c r="H14" s="24">
        <v>1233043993</v>
      </c>
      <c r="I14" s="25">
        <f t="shared" si="0"/>
        <v>1.9114934506580562E-2</v>
      </c>
      <c r="J14" s="26">
        <v>1209916518</v>
      </c>
      <c r="K14" s="25">
        <f t="shared" si="1"/>
        <v>1.7011907347228541E-2</v>
      </c>
      <c r="L14" s="27">
        <v>1189677829</v>
      </c>
      <c r="M14" s="24">
        <f t="shared" si="2"/>
        <v>2562832769</v>
      </c>
      <c r="N14" s="25">
        <f t="shared" si="3"/>
        <v>1.2434790036576011E-2</v>
      </c>
      <c r="O14" s="26">
        <f t="shared" si="4"/>
        <v>2531355890</v>
      </c>
      <c r="P14" s="25">
        <f t="shared" si="5"/>
        <v>1.0175064074584595E-2</v>
      </c>
      <c r="Q14" s="28">
        <f t="shared" si="6"/>
        <v>2505858618</v>
      </c>
    </row>
    <row r="15" spans="1:18" x14ac:dyDescent="0.2">
      <c r="A15" s="23" t="s">
        <v>12</v>
      </c>
      <c r="B15" s="60" t="s">
        <v>116</v>
      </c>
      <c r="C15" s="24">
        <v>2632481948</v>
      </c>
      <c r="D15" s="25">
        <f t="shared" si="7"/>
        <v>1.6358393766649489E-2</v>
      </c>
      <c r="E15" s="26">
        <v>2590111878</v>
      </c>
      <c r="F15" s="25">
        <f t="shared" si="7"/>
        <v>3.452570785972587E-2</v>
      </c>
      <c r="G15" s="27">
        <v>2503670869</v>
      </c>
      <c r="H15" s="24">
        <v>2510095380</v>
      </c>
      <c r="I15" s="25">
        <f t="shared" si="0"/>
        <v>2.5341674326944241E-2</v>
      </c>
      <c r="J15" s="26">
        <v>2448057504</v>
      </c>
      <c r="K15" s="25">
        <f t="shared" si="1"/>
        <v>3.5607462210546566E-2</v>
      </c>
      <c r="L15" s="27">
        <v>2363885539</v>
      </c>
      <c r="M15" s="24">
        <f t="shared" si="2"/>
        <v>5142577328</v>
      </c>
      <c r="N15" s="25">
        <f t="shared" si="3"/>
        <v>2.0723389406680334E-2</v>
      </c>
      <c r="O15" s="26">
        <f t="shared" si="4"/>
        <v>5038169382</v>
      </c>
      <c r="P15" s="25">
        <f t="shared" si="5"/>
        <v>3.5051052252746691E-2</v>
      </c>
      <c r="Q15" s="28">
        <f t="shared" si="6"/>
        <v>4867556408</v>
      </c>
    </row>
    <row r="16" spans="1:18" x14ac:dyDescent="0.2">
      <c r="A16" s="23" t="s">
        <v>13</v>
      </c>
      <c r="B16" s="60" t="s">
        <v>116</v>
      </c>
      <c r="C16" s="24">
        <v>408122900</v>
      </c>
      <c r="D16" s="25">
        <f t="shared" si="7"/>
        <v>1.3781044662793712E-2</v>
      </c>
      <c r="E16" s="26">
        <v>402574996</v>
      </c>
      <c r="F16" s="25">
        <f t="shared" si="7"/>
        <v>1.5702694428986915E-2</v>
      </c>
      <c r="G16" s="27">
        <v>396351214</v>
      </c>
      <c r="H16" s="24">
        <v>296310399</v>
      </c>
      <c r="I16" s="25">
        <f t="shared" si="0"/>
        <v>4.8937563720809145E-2</v>
      </c>
      <c r="J16" s="26">
        <v>282486212</v>
      </c>
      <c r="K16" s="25">
        <f t="shared" si="1"/>
        <v>5.5634851408349527E-2</v>
      </c>
      <c r="L16" s="27">
        <v>267598414</v>
      </c>
      <c r="M16" s="24">
        <f t="shared" si="2"/>
        <v>704433299</v>
      </c>
      <c r="N16" s="25">
        <f t="shared" si="3"/>
        <v>2.8277898053161988E-2</v>
      </c>
      <c r="O16" s="26">
        <f t="shared" si="4"/>
        <v>685061208</v>
      </c>
      <c r="P16" s="25">
        <f t="shared" si="5"/>
        <v>3.1796960356155209E-2</v>
      </c>
      <c r="Q16" s="28">
        <f t="shared" si="6"/>
        <v>663949628</v>
      </c>
    </row>
    <row r="17" spans="1:17" x14ac:dyDescent="0.2">
      <c r="A17" s="23" t="s">
        <v>106</v>
      </c>
      <c r="B17" s="60" t="s">
        <v>116</v>
      </c>
      <c r="C17" s="24">
        <v>11159292530</v>
      </c>
      <c r="D17" s="25">
        <f t="shared" si="7"/>
        <v>8.3838364019378636E-3</v>
      </c>
      <c r="E17" s="26">
        <v>11066512698</v>
      </c>
      <c r="F17" s="25">
        <f t="shared" si="7"/>
        <v>7.6618584397791581E-3</v>
      </c>
      <c r="G17" s="27">
        <v>10982367354</v>
      </c>
      <c r="H17" s="24">
        <v>10463122061</v>
      </c>
      <c r="I17" s="25">
        <f t="shared" si="0"/>
        <v>1.7964547093429355E-2</v>
      </c>
      <c r="J17" s="26">
        <v>10278473932</v>
      </c>
      <c r="K17" s="25">
        <f t="shared" si="1"/>
        <v>2.0403444764805247E-2</v>
      </c>
      <c r="L17" s="27">
        <v>10072951032</v>
      </c>
      <c r="M17" s="24">
        <f t="shared" si="2"/>
        <v>21622414591</v>
      </c>
      <c r="N17" s="25">
        <f t="shared" si="3"/>
        <v>1.299733589947908E-2</v>
      </c>
      <c r="O17" s="26">
        <f t="shared" si="4"/>
        <v>21344986630</v>
      </c>
      <c r="P17" s="25">
        <f t="shared" si="5"/>
        <v>1.375748581377923E-2</v>
      </c>
      <c r="Q17" s="28">
        <f t="shared" si="6"/>
        <v>21055318386</v>
      </c>
    </row>
    <row r="18" spans="1:17" x14ac:dyDescent="0.2">
      <c r="A18" s="23" t="s">
        <v>14</v>
      </c>
      <c r="B18" s="60" t="s">
        <v>116</v>
      </c>
      <c r="C18" s="24">
        <v>154998000</v>
      </c>
      <c r="D18" s="25">
        <f t="shared" si="7"/>
        <v>1.6401642311161386E-2</v>
      </c>
      <c r="E18" s="26">
        <v>152496802</v>
      </c>
      <c r="F18" s="25">
        <f t="shared" si="7"/>
        <v>9.3996939713950779E-3</v>
      </c>
      <c r="G18" s="27">
        <v>151076727</v>
      </c>
      <c r="H18" s="24">
        <v>108516686</v>
      </c>
      <c r="I18" s="25">
        <f t="shared" si="0"/>
        <v>2.7044092731959906E-3</v>
      </c>
      <c r="J18" s="26">
        <v>108224004</v>
      </c>
      <c r="K18" s="25">
        <f t="shared" si="1"/>
        <v>6.4766623440039819E-2</v>
      </c>
      <c r="L18" s="27">
        <v>101641056</v>
      </c>
      <c r="M18" s="24">
        <f t="shared" si="2"/>
        <v>263514686</v>
      </c>
      <c r="N18" s="25">
        <f t="shared" si="3"/>
        <v>1.0715984055373011E-2</v>
      </c>
      <c r="O18" s="26">
        <f t="shared" si="4"/>
        <v>260720806</v>
      </c>
      <c r="P18" s="25">
        <f t="shared" si="5"/>
        <v>3.1667826873900677E-2</v>
      </c>
      <c r="Q18" s="28">
        <f t="shared" si="6"/>
        <v>252717783</v>
      </c>
    </row>
    <row r="19" spans="1:17" x14ac:dyDescent="0.2">
      <c r="A19" s="23" t="s">
        <v>15</v>
      </c>
      <c r="B19" s="60" t="s">
        <v>117</v>
      </c>
      <c r="C19" s="24">
        <v>112368777</v>
      </c>
      <c r="D19" s="25">
        <f t="shared" si="7"/>
        <v>2.8145564707709181E-2</v>
      </c>
      <c r="E19" s="26">
        <v>109292673</v>
      </c>
      <c r="F19" s="25">
        <f t="shared" si="7"/>
        <v>2.6431239959751808E-2</v>
      </c>
      <c r="G19" s="27">
        <v>106478319</v>
      </c>
      <c r="H19" s="24">
        <v>43061345</v>
      </c>
      <c r="I19" s="25">
        <f t="shared" si="0"/>
        <v>0.14351352916687657</v>
      </c>
      <c r="J19" s="26">
        <v>37657049</v>
      </c>
      <c r="K19" s="25">
        <f t="shared" si="1"/>
        <v>0.150884956550077</v>
      </c>
      <c r="L19" s="27">
        <v>32720081</v>
      </c>
      <c r="M19" s="24">
        <f t="shared" si="2"/>
        <v>155430122</v>
      </c>
      <c r="N19" s="25">
        <f t="shared" si="3"/>
        <v>5.7709534149373895E-2</v>
      </c>
      <c r="O19" s="26">
        <f t="shared" si="4"/>
        <v>146949722</v>
      </c>
      <c r="P19" s="25">
        <f t="shared" si="5"/>
        <v>5.5685424545109712E-2</v>
      </c>
      <c r="Q19" s="28">
        <f t="shared" si="6"/>
        <v>139198400</v>
      </c>
    </row>
    <row r="20" spans="1:17" x14ac:dyDescent="0.2">
      <c r="A20" s="23" t="s">
        <v>16</v>
      </c>
      <c r="B20" s="60" t="s">
        <v>116</v>
      </c>
      <c r="C20" s="24">
        <v>5144864658</v>
      </c>
      <c r="D20" s="25">
        <f t="shared" si="7"/>
        <v>1.2777523577821139E-2</v>
      </c>
      <c r="E20" s="26">
        <v>5079955408</v>
      </c>
      <c r="F20" s="25">
        <f t="shared" si="7"/>
        <v>6.1513801087955851E-3</v>
      </c>
      <c r="G20" s="27">
        <v>5048897719</v>
      </c>
      <c r="H20" s="24">
        <v>4615575521</v>
      </c>
      <c r="I20" s="25">
        <f t="shared" si="0"/>
        <v>2.9295200451775305E-2</v>
      </c>
      <c r="J20" s="26">
        <v>4484209699</v>
      </c>
      <c r="K20" s="25">
        <f t="shared" si="1"/>
        <v>2.5406084621919903E-2</v>
      </c>
      <c r="L20" s="27">
        <v>4373106193</v>
      </c>
      <c r="M20" s="24">
        <f t="shared" si="2"/>
        <v>9760440179</v>
      </c>
      <c r="N20" s="25">
        <f t="shared" si="3"/>
        <v>2.0521924266692818E-2</v>
      </c>
      <c r="O20" s="26">
        <f t="shared" si="4"/>
        <v>9564165107</v>
      </c>
      <c r="P20" s="25">
        <f t="shared" si="5"/>
        <v>1.5088212266494759E-2</v>
      </c>
      <c r="Q20" s="28">
        <f t="shared" si="6"/>
        <v>9422003912</v>
      </c>
    </row>
    <row r="21" spans="1:17" x14ac:dyDescent="0.2">
      <c r="A21" s="23" t="s">
        <v>17</v>
      </c>
      <c r="B21" s="60" t="s">
        <v>116</v>
      </c>
      <c r="C21" s="24">
        <v>1836823914</v>
      </c>
      <c r="D21" s="25">
        <f t="shared" si="7"/>
        <v>1.2089939065463261E-2</v>
      </c>
      <c r="E21" s="26">
        <v>1814882100</v>
      </c>
      <c r="F21" s="25">
        <f t="shared" si="7"/>
        <v>1.1476921436985043E-2</v>
      </c>
      <c r="G21" s="27">
        <v>1794289184</v>
      </c>
      <c r="H21" s="24">
        <v>1571846768</v>
      </c>
      <c r="I21" s="25">
        <f t="shared" si="0"/>
        <v>3.5893465045010495E-2</v>
      </c>
      <c r="J21" s="26">
        <v>1517382647</v>
      </c>
      <c r="K21" s="25">
        <f t="shared" si="1"/>
        <v>4.0561991342319616E-2</v>
      </c>
      <c r="L21" s="27">
        <v>1458233781</v>
      </c>
      <c r="M21" s="24">
        <f t="shared" si="2"/>
        <v>3408670682</v>
      </c>
      <c r="N21" s="25">
        <f t="shared" si="3"/>
        <v>2.2929131026815139E-2</v>
      </c>
      <c r="O21" s="26">
        <f t="shared" si="4"/>
        <v>3332264747</v>
      </c>
      <c r="P21" s="25">
        <f t="shared" si="5"/>
        <v>2.4516900528633163E-2</v>
      </c>
      <c r="Q21" s="28">
        <f t="shared" si="6"/>
        <v>3252522965</v>
      </c>
    </row>
    <row r="22" spans="1:17" x14ac:dyDescent="0.2">
      <c r="A22" s="23" t="s">
        <v>18</v>
      </c>
      <c r="B22" s="60" t="s">
        <v>116</v>
      </c>
      <c r="C22" s="24">
        <v>981569348</v>
      </c>
      <c r="D22" s="25">
        <f t="shared" si="7"/>
        <v>4.3478731394405043E-2</v>
      </c>
      <c r="E22" s="26">
        <v>940670201</v>
      </c>
      <c r="F22" s="25">
        <f t="shared" si="7"/>
        <v>5.137859318689314E-2</v>
      </c>
      <c r="G22" s="27">
        <v>894701687</v>
      </c>
      <c r="H22" s="24">
        <v>960114586</v>
      </c>
      <c r="I22" s="25">
        <f t="shared" si="0"/>
        <v>4.8092071742003382E-2</v>
      </c>
      <c r="J22" s="26">
        <v>916059392</v>
      </c>
      <c r="K22" s="25">
        <f t="shared" si="1"/>
        <v>5.7880480462504186E-2</v>
      </c>
      <c r="L22" s="27">
        <v>865938458</v>
      </c>
      <c r="M22" s="24">
        <f t="shared" si="2"/>
        <v>1941683934</v>
      </c>
      <c r="N22" s="25">
        <f t="shared" si="3"/>
        <v>4.5754826831157204E-2</v>
      </c>
      <c r="O22" s="26">
        <f t="shared" si="4"/>
        <v>1856729593</v>
      </c>
      <c r="P22" s="25">
        <f t="shared" si="5"/>
        <v>5.4576426802991025E-2</v>
      </c>
      <c r="Q22" s="28">
        <f t="shared" si="6"/>
        <v>1760640145</v>
      </c>
    </row>
    <row r="23" spans="1:17" x14ac:dyDescent="0.2">
      <c r="A23" s="23" t="s">
        <v>19</v>
      </c>
      <c r="B23" s="60" t="s">
        <v>117</v>
      </c>
      <c r="C23" s="24">
        <v>81649903</v>
      </c>
      <c r="D23" s="25">
        <f t="shared" si="7"/>
        <v>1.7213426904289335E-2</v>
      </c>
      <c r="E23" s="26">
        <v>80268212</v>
      </c>
      <c r="F23" s="25">
        <f t="shared" si="7"/>
        <v>3.3205615187634485E-2</v>
      </c>
      <c r="G23" s="27">
        <v>77688517</v>
      </c>
      <c r="H23" s="24">
        <v>58367278</v>
      </c>
      <c r="I23" s="25">
        <f t="shared" si="0"/>
        <v>5.6527299082199341E-2</v>
      </c>
      <c r="J23" s="26">
        <v>55244458</v>
      </c>
      <c r="K23" s="25">
        <f t="shared" si="1"/>
        <v>7.441421728161221E-2</v>
      </c>
      <c r="L23" s="27">
        <v>51418212</v>
      </c>
      <c r="M23" s="24">
        <f t="shared" si="2"/>
        <v>140017181</v>
      </c>
      <c r="N23" s="25">
        <f t="shared" si="3"/>
        <v>3.3240515444054049E-2</v>
      </c>
      <c r="O23" s="26">
        <f t="shared" si="4"/>
        <v>135512670</v>
      </c>
      <c r="P23" s="25">
        <f t="shared" si="5"/>
        <v>4.9617406076487305E-2</v>
      </c>
      <c r="Q23" s="28">
        <f t="shared" si="6"/>
        <v>129106729</v>
      </c>
    </row>
    <row r="24" spans="1:17" x14ac:dyDescent="0.2">
      <c r="A24" s="23" t="s">
        <v>20</v>
      </c>
      <c r="B24" s="60" t="s">
        <v>117</v>
      </c>
      <c r="C24" s="24">
        <v>248035399</v>
      </c>
      <c r="D24" s="25">
        <f t="shared" si="7"/>
        <v>1.3120190686448267E-2</v>
      </c>
      <c r="E24" s="26">
        <v>244823271</v>
      </c>
      <c r="F24" s="25">
        <f t="shared" si="7"/>
        <v>2.7830318418352205E-3</v>
      </c>
      <c r="G24" s="27">
        <v>244143811</v>
      </c>
      <c r="H24" s="24">
        <v>156594909</v>
      </c>
      <c r="I24" s="25">
        <f t="shared" si="0"/>
        <v>6.2591648116398044E-2</v>
      </c>
      <c r="J24" s="26">
        <v>147370732</v>
      </c>
      <c r="K24" s="25">
        <f t="shared" si="1"/>
        <v>5.9232433405197432E-2</v>
      </c>
      <c r="L24" s="27">
        <v>139129739</v>
      </c>
      <c r="M24" s="24">
        <f t="shared" si="2"/>
        <v>404630308</v>
      </c>
      <c r="N24" s="25">
        <f t="shared" si="3"/>
        <v>3.1709574610706122E-2</v>
      </c>
      <c r="O24" s="26">
        <f t="shared" si="4"/>
        <v>392194003</v>
      </c>
      <c r="P24" s="25">
        <f t="shared" si="5"/>
        <v>2.3274376747364905E-2</v>
      </c>
      <c r="Q24" s="28">
        <f t="shared" si="6"/>
        <v>383273550</v>
      </c>
    </row>
    <row r="25" spans="1:17" x14ac:dyDescent="0.2">
      <c r="A25" s="23" t="s">
        <v>21</v>
      </c>
      <c r="B25" s="60" t="s">
        <v>117</v>
      </c>
      <c r="C25" s="24">
        <v>132566604</v>
      </c>
      <c r="D25" s="25">
        <f t="shared" si="7"/>
        <v>3.1755399294392604E-2</v>
      </c>
      <c r="E25" s="26">
        <v>128486465</v>
      </c>
      <c r="F25" s="25">
        <f t="shared" si="7"/>
        <v>3.5045765885378818E-2</v>
      </c>
      <c r="G25" s="27">
        <v>124136023</v>
      </c>
      <c r="H25" s="24">
        <v>89012171</v>
      </c>
      <c r="I25" s="25">
        <f t="shared" si="0"/>
        <v>8.5555054994748581E-2</v>
      </c>
      <c r="J25" s="26">
        <v>81996920</v>
      </c>
      <c r="K25" s="25">
        <f t="shared" si="1"/>
        <v>0.11064355475092578</v>
      </c>
      <c r="L25" s="27">
        <v>73828295</v>
      </c>
      <c r="M25" s="24">
        <f t="shared" si="2"/>
        <v>221578775</v>
      </c>
      <c r="N25" s="25">
        <f t="shared" si="3"/>
        <v>5.2713851974586973E-2</v>
      </c>
      <c r="O25" s="26">
        <f t="shared" si="4"/>
        <v>210483385</v>
      </c>
      <c r="P25" s="25">
        <f t="shared" si="5"/>
        <v>6.3239007546804477E-2</v>
      </c>
      <c r="Q25" s="28">
        <f t="shared" si="6"/>
        <v>197964318</v>
      </c>
    </row>
    <row r="26" spans="1:17" x14ac:dyDescent="0.2">
      <c r="A26" s="23" t="s">
        <v>22</v>
      </c>
      <c r="B26" s="60" t="s">
        <v>117</v>
      </c>
      <c r="C26" s="24">
        <v>65040106</v>
      </c>
      <c r="D26" s="25">
        <f t="shared" si="7"/>
        <v>2.7822740120706079E-2</v>
      </c>
      <c r="E26" s="26">
        <v>63279497</v>
      </c>
      <c r="F26" s="25">
        <f t="shared" si="7"/>
        <v>2.2004226298858506E-2</v>
      </c>
      <c r="G26" s="27">
        <v>61917060</v>
      </c>
      <c r="H26" s="24">
        <v>45249547</v>
      </c>
      <c r="I26" s="25">
        <f t="shared" si="0"/>
        <v>9.3260975242041952E-2</v>
      </c>
      <c r="J26" s="26">
        <v>41389520</v>
      </c>
      <c r="K26" s="25">
        <f t="shared" si="1"/>
        <v>9.4195575438416265E-2</v>
      </c>
      <c r="L26" s="27">
        <v>37826437</v>
      </c>
      <c r="M26" s="24">
        <f t="shared" si="2"/>
        <v>110289653</v>
      </c>
      <c r="N26" s="25">
        <f t="shared" si="3"/>
        <v>5.3699138112666141E-2</v>
      </c>
      <c r="O26" s="26">
        <f t="shared" si="4"/>
        <v>104669017</v>
      </c>
      <c r="P26" s="25">
        <f t="shared" si="5"/>
        <v>4.9381865967663037E-2</v>
      </c>
      <c r="Q26" s="28">
        <f t="shared" si="6"/>
        <v>99743497</v>
      </c>
    </row>
    <row r="27" spans="1:17" x14ac:dyDescent="0.2">
      <c r="A27" s="23" t="s">
        <v>23</v>
      </c>
      <c r="B27" s="60" t="s">
        <v>117</v>
      </c>
      <c r="C27" s="24">
        <v>96065864</v>
      </c>
      <c r="D27" s="25">
        <f t="shared" si="7"/>
        <v>2.6154051079612453E-2</v>
      </c>
      <c r="E27" s="26">
        <v>93617390</v>
      </c>
      <c r="F27" s="25">
        <f t="shared" si="7"/>
        <v>2.8031777631471518E-2</v>
      </c>
      <c r="G27" s="27">
        <v>91064685</v>
      </c>
      <c r="H27" s="24">
        <v>65880864</v>
      </c>
      <c r="I27" s="25">
        <f t="shared" si="0"/>
        <v>7.5531384387622691E-2</v>
      </c>
      <c r="J27" s="26">
        <v>61254246</v>
      </c>
      <c r="K27" s="25">
        <f t="shared" si="1"/>
        <v>8.7780577989659783E-2</v>
      </c>
      <c r="L27" s="27">
        <v>56311215</v>
      </c>
      <c r="M27" s="24">
        <f t="shared" si="2"/>
        <v>161946728</v>
      </c>
      <c r="N27" s="25">
        <f t="shared" si="3"/>
        <v>4.5683587923097811E-2</v>
      </c>
      <c r="O27" s="26">
        <f t="shared" si="4"/>
        <v>154871636</v>
      </c>
      <c r="P27" s="25">
        <f t="shared" si="5"/>
        <v>5.0861341644054418E-2</v>
      </c>
      <c r="Q27" s="28">
        <f t="shared" si="6"/>
        <v>147375900</v>
      </c>
    </row>
    <row r="28" spans="1:17" x14ac:dyDescent="0.2">
      <c r="A28" s="23" t="s">
        <v>24</v>
      </c>
      <c r="B28" s="60" t="s">
        <v>117</v>
      </c>
      <c r="C28" s="24">
        <v>69114818</v>
      </c>
      <c r="D28" s="25">
        <f t="shared" si="7"/>
        <v>3.3614460058364111E-2</v>
      </c>
      <c r="E28" s="26">
        <v>66867116</v>
      </c>
      <c r="F28" s="25">
        <f t="shared" si="7"/>
        <v>9.0691416320483071E-3</v>
      </c>
      <c r="G28" s="27">
        <v>66266139</v>
      </c>
      <c r="H28" s="24">
        <v>38109194</v>
      </c>
      <c r="I28" s="25">
        <f t="shared" si="0"/>
        <v>0.12564798125341473</v>
      </c>
      <c r="J28" s="26">
        <v>33855339</v>
      </c>
      <c r="K28" s="25">
        <f t="shared" si="1"/>
        <v>9.9001497912193981E-2</v>
      </c>
      <c r="L28" s="27">
        <v>30805544</v>
      </c>
      <c r="M28" s="24">
        <f t="shared" si="2"/>
        <v>107224012</v>
      </c>
      <c r="N28" s="25">
        <f t="shared" si="3"/>
        <v>6.4549230854232059E-2</v>
      </c>
      <c r="O28" s="26">
        <f t="shared" si="4"/>
        <v>100722455</v>
      </c>
      <c r="P28" s="25">
        <f t="shared" si="5"/>
        <v>3.7609031667865486E-2</v>
      </c>
      <c r="Q28" s="28">
        <f t="shared" si="6"/>
        <v>97071683</v>
      </c>
    </row>
    <row r="29" spans="1:17" x14ac:dyDescent="0.2">
      <c r="A29" s="23" t="s">
        <v>25</v>
      </c>
      <c r="B29" s="60" t="s">
        <v>117</v>
      </c>
      <c r="C29" s="24">
        <v>110661150</v>
      </c>
      <c r="D29" s="25">
        <f t="shared" si="7"/>
        <v>1.6408722338465988E-2</v>
      </c>
      <c r="E29" s="26">
        <v>108874656</v>
      </c>
      <c r="F29" s="25">
        <f t="shared" si="7"/>
        <v>-3.7812693688522876E-3</v>
      </c>
      <c r="G29" s="27">
        <v>109287903</v>
      </c>
      <c r="H29" s="24">
        <v>71214334</v>
      </c>
      <c r="I29" s="25">
        <f t="shared" si="0"/>
        <v>6.7870119987347682E-2</v>
      </c>
      <c r="J29" s="26">
        <v>66688198</v>
      </c>
      <c r="K29" s="25">
        <f t="shared" si="1"/>
        <v>5.5461764971260798E-2</v>
      </c>
      <c r="L29" s="27">
        <v>63183907</v>
      </c>
      <c r="M29" s="24">
        <f t="shared" si="2"/>
        <v>181875484</v>
      </c>
      <c r="N29" s="25">
        <f t="shared" si="3"/>
        <v>3.5956524151743399E-2</v>
      </c>
      <c r="O29" s="26">
        <f t="shared" si="4"/>
        <v>175562854</v>
      </c>
      <c r="P29" s="25">
        <f t="shared" si="5"/>
        <v>1.7922024474608344E-2</v>
      </c>
      <c r="Q29" s="28">
        <f t="shared" si="6"/>
        <v>172471810</v>
      </c>
    </row>
    <row r="30" spans="1:17" x14ac:dyDescent="0.2">
      <c r="A30" s="23" t="s">
        <v>26</v>
      </c>
      <c r="B30" s="60" t="s">
        <v>116</v>
      </c>
      <c r="C30" s="24">
        <v>191465381</v>
      </c>
      <c r="D30" s="25">
        <f t="shared" si="7"/>
        <v>5.2813950843361324E-2</v>
      </c>
      <c r="E30" s="26">
        <v>181860604</v>
      </c>
      <c r="F30" s="25">
        <f t="shared" si="7"/>
        <v>3.7180457616345371E-2</v>
      </c>
      <c r="G30" s="27">
        <v>175341333</v>
      </c>
      <c r="H30" s="24">
        <v>134818773</v>
      </c>
      <c r="I30" s="25">
        <f t="shared" si="0"/>
        <v>0.13361127999399033</v>
      </c>
      <c r="J30" s="26">
        <v>118928574</v>
      </c>
      <c r="K30" s="25">
        <f t="shared" si="1"/>
        <v>0.11823097330644507</v>
      </c>
      <c r="L30" s="27">
        <v>106354212</v>
      </c>
      <c r="M30" s="24">
        <f t="shared" si="2"/>
        <v>326284154</v>
      </c>
      <c r="N30" s="25">
        <f t="shared" si="3"/>
        <v>8.4760283496635641E-2</v>
      </c>
      <c r="O30" s="26">
        <f t="shared" si="4"/>
        <v>300789178</v>
      </c>
      <c r="P30" s="25">
        <f t="shared" si="5"/>
        <v>6.778109678660342E-2</v>
      </c>
      <c r="Q30" s="28">
        <f t="shared" si="6"/>
        <v>281695545</v>
      </c>
    </row>
    <row r="31" spans="1:17" x14ac:dyDescent="0.2">
      <c r="A31" s="23" t="s">
        <v>27</v>
      </c>
      <c r="B31" s="60" t="s">
        <v>116</v>
      </c>
      <c r="C31" s="24">
        <v>1416327237</v>
      </c>
      <c r="D31" s="25">
        <f t="shared" si="7"/>
        <v>2.6766306334444944E-2</v>
      </c>
      <c r="E31" s="26">
        <v>1379405643</v>
      </c>
      <c r="F31" s="25">
        <f t="shared" si="7"/>
        <v>1.7476360343861318E-2</v>
      </c>
      <c r="G31" s="27">
        <v>1355712719</v>
      </c>
      <c r="H31" s="24">
        <v>1232139909</v>
      </c>
      <c r="I31" s="25">
        <f t="shared" si="0"/>
        <v>5.3417954307357199E-2</v>
      </c>
      <c r="J31" s="26">
        <v>1169659112</v>
      </c>
      <c r="K31" s="25">
        <f t="shared" si="1"/>
        <v>5.0870504057311888E-2</v>
      </c>
      <c r="L31" s="27">
        <v>1113038293</v>
      </c>
      <c r="M31" s="24">
        <f t="shared" si="2"/>
        <v>2648467146</v>
      </c>
      <c r="N31" s="25">
        <f t="shared" si="3"/>
        <v>3.8995631948941997E-2</v>
      </c>
      <c r="O31" s="26">
        <f t="shared" si="4"/>
        <v>2549064755</v>
      </c>
      <c r="P31" s="25">
        <f t="shared" si="5"/>
        <v>3.2532135727586287E-2</v>
      </c>
      <c r="Q31" s="28">
        <f t="shared" si="6"/>
        <v>2468751012</v>
      </c>
    </row>
    <row r="32" spans="1:17" x14ac:dyDescent="0.2">
      <c r="A32" s="23" t="s">
        <v>28</v>
      </c>
      <c r="B32" s="60" t="s">
        <v>116</v>
      </c>
      <c r="C32" s="24">
        <v>633815513</v>
      </c>
      <c r="D32" s="25">
        <f t="shared" si="7"/>
        <v>1.5977517701985119E-2</v>
      </c>
      <c r="E32" s="26">
        <v>623847971</v>
      </c>
      <c r="F32" s="25">
        <f t="shared" si="7"/>
        <v>1.3329323837862811E-2</v>
      </c>
      <c r="G32" s="27">
        <v>615641881</v>
      </c>
      <c r="H32" s="24">
        <v>500033271</v>
      </c>
      <c r="I32" s="25">
        <f t="shared" si="0"/>
        <v>5.6812876658316774E-2</v>
      </c>
      <c r="J32" s="26">
        <v>473152137</v>
      </c>
      <c r="K32" s="25">
        <f t="shared" si="1"/>
        <v>6.4114604591563498E-2</v>
      </c>
      <c r="L32" s="27">
        <v>444643965</v>
      </c>
      <c r="M32" s="24">
        <f t="shared" si="2"/>
        <v>1133848784</v>
      </c>
      <c r="N32" s="25">
        <f t="shared" si="3"/>
        <v>3.3590403256368688E-2</v>
      </c>
      <c r="O32" s="26">
        <f t="shared" si="4"/>
        <v>1097000108</v>
      </c>
      <c r="P32" s="25">
        <f t="shared" si="5"/>
        <v>3.4626758565633062E-2</v>
      </c>
      <c r="Q32" s="28">
        <f t="shared" si="6"/>
        <v>1060285846</v>
      </c>
    </row>
    <row r="33" spans="1:17" x14ac:dyDescent="0.2">
      <c r="A33" s="23" t="s">
        <v>29</v>
      </c>
      <c r="B33" s="60" t="s">
        <v>116</v>
      </c>
      <c r="C33" s="24">
        <v>7418154367</v>
      </c>
      <c r="D33" s="25">
        <f t="shared" si="7"/>
        <v>1.3246288790603683E-2</v>
      </c>
      <c r="E33" s="26">
        <v>7321175956</v>
      </c>
      <c r="F33" s="25">
        <f t="shared" si="7"/>
        <v>1.0687447298967284E-2</v>
      </c>
      <c r="G33" s="27">
        <v>7243758667</v>
      </c>
      <c r="H33" s="24">
        <v>6785584586</v>
      </c>
      <c r="I33" s="25">
        <f t="shared" si="0"/>
        <v>2.6933533967205318E-2</v>
      </c>
      <c r="J33" s="26">
        <v>6607618080</v>
      </c>
      <c r="K33" s="25">
        <f t="shared" si="1"/>
        <v>2.8512286959704147E-2</v>
      </c>
      <c r="L33" s="27">
        <v>6424442531</v>
      </c>
      <c r="M33" s="24">
        <f t="shared" si="2"/>
        <v>14203738953</v>
      </c>
      <c r="N33" s="25">
        <f t="shared" si="3"/>
        <v>1.9739319591443774E-2</v>
      </c>
      <c r="O33" s="26">
        <f t="shared" si="4"/>
        <v>13928794036</v>
      </c>
      <c r="P33" s="25">
        <f t="shared" si="5"/>
        <v>1.9065627892434833E-2</v>
      </c>
      <c r="Q33" s="28">
        <f t="shared" si="6"/>
        <v>13668201198</v>
      </c>
    </row>
    <row r="34" spans="1:17" x14ac:dyDescent="0.2">
      <c r="A34" s="23" t="s">
        <v>30</v>
      </c>
      <c r="B34" s="60" t="s">
        <v>117</v>
      </c>
      <c r="C34" s="24">
        <v>118222764</v>
      </c>
      <c r="D34" s="25">
        <f t="shared" si="7"/>
        <v>1.1402089968811183E-2</v>
      </c>
      <c r="E34" s="26">
        <v>116889974</v>
      </c>
      <c r="F34" s="25">
        <f t="shared" si="7"/>
        <v>1.4437992591919328E-2</v>
      </c>
      <c r="G34" s="27">
        <v>115226337</v>
      </c>
      <c r="H34" s="24">
        <v>64444215</v>
      </c>
      <c r="I34" s="25">
        <f t="shared" si="0"/>
        <v>5.53851484595922E-2</v>
      </c>
      <c r="J34" s="26">
        <v>61062272</v>
      </c>
      <c r="K34" s="25">
        <f t="shared" si="1"/>
        <v>7.4861682717671685E-2</v>
      </c>
      <c r="L34" s="27">
        <v>56809423</v>
      </c>
      <c r="M34" s="24">
        <f t="shared" si="2"/>
        <v>182666979</v>
      </c>
      <c r="N34" s="25">
        <f t="shared" si="3"/>
        <v>2.6494371978873478E-2</v>
      </c>
      <c r="O34" s="26">
        <f t="shared" si="4"/>
        <v>177952246</v>
      </c>
      <c r="P34" s="25">
        <f t="shared" si="5"/>
        <v>3.4391024284718477E-2</v>
      </c>
      <c r="Q34" s="28">
        <f t="shared" si="6"/>
        <v>172035760</v>
      </c>
    </row>
    <row r="35" spans="1:17" x14ac:dyDescent="0.2">
      <c r="A35" s="23" t="s">
        <v>31</v>
      </c>
      <c r="B35" s="60" t="s">
        <v>116</v>
      </c>
      <c r="C35" s="24">
        <v>1226913083</v>
      </c>
      <c r="D35" s="25">
        <f t="shared" si="7"/>
        <v>2.5402222561734914E-2</v>
      </c>
      <c r="E35" s="26">
        <v>1196518845</v>
      </c>
      <c r="F35" s="25">
        <f t="shared" si="7"/>
        <v>2.5728962926709141E-2</v>
      </c>
      <c r="G35" s="27">
        <v>1166505859</v>
      </c>
      <c r="H35" s="24">
        <v>1127562069</v>
      </c>
      <c r="I35" s="25">
        <f t="shared" si="0"/>
        <v>4.1879191237707482E-2</v>
      </c>
      <c r="J35" s="26">
        <v>1082238784</v>
      </c>
      <c r="K35" s="25">
        <f t="shared" si="1"/>
        <v>4.6752192089859167E-2</v>
      </c>
      <c r="L35" s="27">
        <v>1033901617</v>
      </c>
      <c r="M35" s="24">
        <f t="shared" si="2"/>
        <v>2354475152</v>
      </c>
      <c r="N35" s="25">
        <f t="shared" si="3"/>
        <v>3.3227545587297735E-2</v>
      </c>
      <c r="O35" s="26">
        <f t="shared" si="4"/>
        <v>2278757629</v>
      </c>
      <c r="P35" s="25">
        <f t="shared" si="5"/>
        <v>3.5607110889492359E-2</v>
      </c>
      <c r="Q35" s="28">
        <f t="shared" si="6"/>
        <v>2200407476</v>
      </c>
    </row>
    <row r="36" spans="1:17" x14ac:dyDescent="0.2">
      <c r="A36" s="23" t="s">
        <v>32</v>
      </c>
      <c r="B36" s="60" t="s">
        <v>117</v>
      </c>
      <c r="C36" s="24">
        <v>253545392</v>
      </c>
      <c r="D36" s="25">
        <f t="shared" si="7"/>
        <v>2.0392053624200834E-2</v>
      </c>
      <c r="E36" s="26">
        <v>248478407</v>
      </c>
      <c r="F36" s="25">
        <f t="shared" si="7"/>
        <v>1.3534665867216767E-2</v>
      </c>
      <c r="G36" s="27">
        <v>245160245</v>
      </c>
      <c r="H36" s="24">
        <v>143523527</v>
      </c>
      <c r="I36" s="25">
        <f t="shared" si="0"/>
        <v>7.170200958752479E-2</v>
      </c>
      <c r="J36" s="26">
        <v>133921114</v>
      </c>
      <c r="K36" s="25">
        <f t="shared" si="1"/>
        <v>7.555954150351131E-2</v>
      </c>
      <c r="L36" s="27">
        <v>124512971</v>
      </c>
      <c r="M36" s="24">
        <f t="shared" si="2"/>
        <v>397068919</v>
      </c>
      <c r="N36" s="25">
        <f t="shared" si="3"/>
        <v>3.8361444495637852E-2</v>
      </c>
      <c r="O36" s="26">
        <f t="shared" si="4"/>
        <v>382399521</v>
      </c>
      <c r="P36" s="25">
        <f t="shared" si="5"/>
        <v>3.4425823806504822E-2</v>
      </c>
      <c r="Q36" s="28">
        <f t="shared" si="6"/>
        <v>369673216</v>
      </c>
    </row>
    <row r="37" spans="1:17" x14ac:dyDescent="0.2">
      <c r="A37" s="23" t="s">
        <v>33</v>
      </c>
      <c r="B37" s="60" t="s">
        <v>116</v>
      </c>
      <c r="C37" s="24">
        <v>97503402</v>
      </c>
      <c r="D37" s="25">
        <f t="shared" si="7"/>
        <v>2.5639352848567099E-2</v>
      </c>
      <c r="E37" s="26">
        <v>95065972</v>
      </c>
      <c r="F37" s="25">
        <f t="shared" si="7"/>
        <v>2.0345644040168524E-2</v>
      </c>
      <c r="G37" s="27">
        <v>93170361</v>
      </c>
      <c r="H37" s="24">
        <v>70028398</v>
      </c>
      <c r="I37" s="25">
        <f t="shared" ref="I37:I68" si="8">((H37-J37)/J37)</f>
        <v>7.7054814746640402E-2</v>
      </c>
      <c r="J37" s="26">
        <v>65018416</v>
      </c>
      <c r="K37" s="25">
        <f t="shared" ref="K37:K68" si="9">((J37-L37)/L37)</f>
        <v>6.909176304580647E-2</v>
      </c>
      <c r="L37" s="27">
        <v>60816497</v>
      </c>
      <c r="M37" s="24">
        <f t="shared" ref="M37:M71" si="10">C37+H37</f>
        <v>167531800</v>
      </c>
      <c r="N37" s="25">
        <f t="shared" ref="N37:N68" si="11">((M37-O37)/O37)</f>
        <v>4.6521788245834438E-2</v>
      </c>
      <c r="O37" s="26">
        <f t="shared" ref="O37:O71" si="12">E37+J37</f>
        <v>160084388</v>
      </c>
      <c r="P37" s="25">
        <f t="shared" ref="P37:P68" si="13">((O37-Q37)/Q37)</f>
        <v>3.959772982704797E-2</v>
      </c>
      <c r="Q37" s="28">
        <f t="shared" ref="Q37:Q71" si="14">G37+L37</f>
        <v>153986858</v>
      </c>
    </row>
    <row r="38" spans="1:17" x14ac:dyDescent="0.2">
      <c r="A38" s="23" t="s">
        <v>34</v>
      </c>
      <c r="B38" s="60" t="s">
        <v>117</v>
      </c>
      <c r="C38" s="24">
        <v>41464036</v>
      </c>
      <c r="D38" s="25">
        <f t="shared" si="7"/>
        <v>1.7785406525190756E-2</v>
      </c>
      <c r="E38" s="26">
        <v>40739468</v>
      </c>
      <c r="F38" s="25">
        <f t="shared" si="7"/>
        <v>4.0725853895524711E-3</v>
      </c>
      <c r="G38" s="27">
        <v>40574226</v>
      </c>
      <c r="H38" s="24">
        <v>26691438</v>
      </c>
      <c r="I38" s="25">
        <f t="shared" si="8"/>
        <v>7.0060576437717709E-2</v>
      </c>
      <c r="J38" s="26">
        <v>24943857</v>
      </c>
      <c r="K38" s="25">
        <f t="shared" si="9"/>
        <v>4.5204998207000552E-2</v>
      </c>
      <c r="L38" s="27">
        <v>23865038</v>
      </c>
      <c r="M38" s="24">
        <f t="shared" si="10"/>
        <v>68155474</v>
      </c>
      <c r="N38" s="25">
        <f t="shared" si="11"/>
        <v>3.7637391225246286E-2</v>
      </c>
      <c r="O38" s="26">
        <f t="shared" si="12"/>
        <v>65683325</v>
      </c>
      <c r="P38" s="25">
        <f t="shared" si="13"/>
        <v>1.9305946759416742E-2</v>
      </c>
      <c r="Q38" s="28">
        <f t="shared" si="14"/>
        <v>64439264</v>
      </c>
    </row>
    <row r="39" spans="1:17" x14ac:dyDescent="0.2">
      <c r="A39" s="23" t="s">
        <v>35</v>
      </c>
      <c r="B39" s="60" t="s">
        <v>116</v>
      </c>
      <c r="C39" s="24">
        <v>2590759233</v>
      </c>
      <c r="D39" s="25">
        <f t="shared" si="7"/>
        <v>3.020913215388207E-2</v>
      </c>
      <c r="E39" s="26">
        <v>2514789621</v>
      </c>
      <c r="F39" s="25">
        <f t="shared" si="7"/>
        <v>4.5626821507745857E-2</v>
      </c>
      <c r="G39" s="27">
        <v>2405054623</v>
      </c>
      <c r="H39" s="24">
        <v>2371032862</v>
      </c>
      <c r="I39" s="25">
        <f t="shared" si="8"/>
        <v>4.1895375277989741E-2</v>
      </c>
      <c r="J39" s="26">
        <v>2275691896</v>
      </c>
      <c r="K39" s="25">
        <f t="shared" si="9"/>
        <v>6.1611881695045272E-2</v>
      </c>
      <c r="L39" s="27">
        <v>2143619467</v>
      </c>
      <c r="M39" s="24">
        <f t="shared" si="10"/>
        <v>4961792095</v>
      </c>
      <c r="N39" s="25">
        <f t="shared" si="11"/>
        <v>3.5760617673206652E-2</v>
      </c>
      <c r="O39" s="26">
        <f t="shared" si="12"/>
        <v>4790481517</v>
      </c>
      <c r="P39" s="25">
        <f t="shared" si="13"/>
        <v>5.3159980736276494E-2</v>
      </c>
      <c r="Q39" s="28">
        <f t="shared" si="14"/>
        <v>4548674090</v>
      </c>
    </row>
    <row r="40" spans="1:17" x14ac:dyDescent="0.2">
      <c r="A40" s="23" t="s">
        <v>36</v>
      </c>
      <c r="B40" s="60" t="s">
        <v>116</v>
      </c>
      <c r="C40" s="24">
        <v>5115959222</v>
      </c>
      <c r="D40" s="25">
        <f t="shared" si="7"/>
        <v>2.3087112200028619E-2</v>
      </c>
      <c r="E40" s="26">
        <v>5000511844</v>
      </c>
      <c r="F40" s="25">
        <f t="shared" si="7"/>
        <v>3.5857064712242578E-2</v>
      </c>
      <c r="G40" s="27">
        <v>4827414915</v>
      </c>
      <c r="H40" s="24">
        <v>4660695249</v>
      </c>
      <c r="I40" s="25">
        <f t="shared" si="8"/>
        <v>2.2912911985865422E-2</v>
      </c>
      <c r="J40" s="26">
        <v>4556297212</v>
      </c>
      <c r="K40" s="25">
        <f t="shared" si="9"/>
        <v>5.6450873325156484E-2</v>
      </c>
      <c r="L40" s="27">
        <v>4312833968</v>
      </c>
      <c r="M40" s="24">
        <f t="shared" si="10"/>
        <v>9776654471</v>
      </c>
      <c r="N40" s="25">
        <f t="shared" si="11"/>
        <v>2.3004060634859668E-2</v>
      </c>
      <c r="O40" s="26">
        <f t="shared" si="12"/>
        <v>9556809056</v>
      </c>
      <c r="P40" s="25">
        <f t="shared" si="13"/>
        <v>4.5574270277777947E-2</v>
      </c>
      <c r="Q40" s="28">
        <f t="shared" si="14"/>
        <v>9140248883</v>
      </c>
    </row>
    <row r="41" spans="1:17" x14ac:dyDescent="0.2">
      <c r="A41" s="23" t="s">
        <v>37</v>
      </c>
      <c r="B41" s="60" t="s">
        <v>116</v>
      </c>
      <c r="C41" s="24">
        <v>1442030326</v>
      </c>
      <c r="D41" s="25">
        <f t="shared" si="7"/>
        <v>8.8529885258832337E-3</v>
      </c>
      <c r="E41" s="26">
        <v>1429376076</v>
      </c>
      <c r="F41" s="25">
        <f t="shared" si="7"/>
        <v>1.4737669302964801E-2</v>
      </c>
      <c r="G41" s="27">
        <v>1408616354</v>
      </c>
      <c r="H41" s="24">
        <v>1308011398</v>
      </c>
      <c r="I41" s="25">
        <f t="shared" si="8"/>
        <v>1.9107310990714398E-2</v>
      </c>
      <c r="J41" s="26">
        <v>1283487405</v>
      </c>
      <c r="K41" s="25">
        <f t="shared" si="9"/>
        <v>2.6339126297163448E-2</v>
      </c>
      <c r="L41" s="27">
        <v>1250549036</v>
      </c>
      <c r="M41" s="24">
        <f t="shared" si="10"/>
        <v>2750041724</v>
      </c>
      <c r="N41" s="25">
        <f t="shared" si="11"/>
        <v>1.3704428276757802E-2</v>
      </c>
      <c r="O41" s="26">
        <f t="shared" si="12"/>
        <v>2712863481</v>
      </c>
      <c r="P41" s="25">
        <f t="shared" si="13"/>
        <v>2.0193588259660673E-2</v>
      </c>
      <c r="Q41" s="28">
        <f t="shared" si="14"/>
        <v>2659165390</v>
      </c>
    </row>
    <row r="42" spans="1:17" x14ac:dyDescent="0.2">
      <c r="A42" s="23" t="s">
        <v>38</v>
      </c>
      <c r="B42" s="60" t="s">
        <v>117</v>
      </c>
      <c r="C42" s="24">
        <v>317127912</v>
      </c>
      <c r="D42" s="25">
        <f t="shared" si="7"/>
        <v>2.560311676736695E-2</v>
      </c>
      <c r="E42" s="26">
        <v>309211143</v>
      </c>
      <c r="F42" s="25">
        <f t="shared" si="7"/>
        <v>2.0893904353876357E-2</v>
      </c>
      <c r="G42" s="27">
        <v>302882740</v>
      </c>
      <c r="H42" s="24">
        <v>208068252</v>
      </c>
      <c r="I42" s="25">
        <f t="shared" si="8"/>
        <v>9.2510791621057048E-2</v>
      </c>
      <c r="J42" s="26">
        <v>190449608</v>
      </c>
      <c r="K42" s="25">
        <f t="shared" si="9"/>
        <v>8.7991581687084527E-2</v>
      </c>
      <c r="L42" s="27">
        <v>175046950</v>
      </c>
      <c r="M42" s="24">
        <f t="shared" si="10"/>
        <v>525196164</v>
      </c>
      <c r="N42" s="25">
        <f t="shared" si="11"/>
        <v>5.1105500980204069E-2</v>
      </c>
      <c r="O42" s="26">
        <f t="shared" si="12"/>
        <v>499660751</v>
      </c>
      <c r="P42" s="25">
        <f t="shared" si="13"/>
        <v>4.5469158863095535E-2</v>
      </c>
      <c r="Q42" s="28">
        <f t="shared" si="14"/>
        <v>477929690</v>
      </c>
    </row>
    <row r="43" spans="1:17" x14ac:dyDescent="0.2">
      <c r="A43" s="23" t="s">
        <v>39</v>
      </c>
      <c r="B43" s="60" t="s">
        <v>117</v>
      </c>
      <c r="C43" s="24">
        <v>37451963</v>
      </c>
      <c r="D43" s="25">
        <f t="shared" si="7"/>
        <v>3.7029625455884924E-2</v>
      </c>
      <c r="E43" s="26">
        <v>36114651</v>
      </c>
      <c r="F43" s="25">
        <f t="shared" si="7"/>
        <v>1.5727060602886735E-2</v>
      </c>
      <c r="G43" s="27">
        <v>35555468</v>
      </c>
      <c r="H43" s="24">
        <v>19956257</v>
      </c>
      <c r="I43" s="25">
        <f t="shared" si="8"/>
        <v>7.0588972464018698E-2</v>
      </c>
      <c r="J43" s="26">
        <v>18640447</v>
      </c>
      <c r="K43" s="25">
        <f t="shared" si="9"/>
        <v>5.4595447877756761E-2</v>
      </c>
      <c r="L43" s="27">
        <v>17675448</v>
      </c>
      <c r="M43" s="24">
        <f t="shared" si="10"/>
        <v>57408220</v>
      </c>
      <c r="N43" s="25">
        <f t="shared" si="11"/>
        <v>4.8454337530361102E-2</v>
      </c>
      <c r="O43" s="26">
        <f t="shared" si="12"/>
        <v>54755098</v>
      </c>
      <c r="P43" s="25">
        <f t="shared" si="13"/>
        <v>2.8633397929879695E-2</v>
      </c>
      <c r="Q43" s="28">
        <f t="shared" si="14"/>
        <v>53230916</v>
      </c>
    </row>
    <row r="44" spans="1:17" x14ac:dyDescent="0.2">
      <c r="A44" s="23" t="s">
        <v>40</v>
      </c>
      <c r="B44" s="60" t="s">
        <v>116</v>
      </c>
      <c r="C44" s="24">
        <v>103266028</v>
      </c>
      <c r="D44" s="25">
        <f t="shared" si="7"/>
        <v>2.6140419784982771E-2</v>
      </c>
      <c r="E44" s="26">
        <v>100635377</v>
      </c>
      <c r="F44" s="25">
        <f t="shared" si="7"/>
        <v>1.0508303101791489E-2</v>
      </c>
      <c r="G44" s="27">
        <v>99588867</v>
      </c>
      <c r="H44" s="24">
        <v>61081875</v>
      </c>
      <c r="I44" s="25">
        <f t="shared" si="8"/>
        <v>9.9333424485698096E-2</v>
      </c>
      <c r="J44" s="26">
        <v>55562647</v>
      </c>
      <c r="K44" s="25">
        <f t="shared" si="9"/>
        <v>0.10264065490083156</v>
      </c>
      <c r="L44" s="27">
        <v>50390530</v>
      </c>
      <c r="M44" s="24">
        <f t="shared" si="10"/>
        <v>164347903</v>
      </c>
      <c r="N44" s="25">
        <f t="shared" si="11"/>
        <v>5.2176581952150691E-2</v>
      </c>
      <c r="O44" s="26">
        <f t="shared" si="12"/>
        <v>156198024</v>
      </c>
      <c r="P44" s="25">
        <f t="shared" si="13"/>
        <v>4.1463208443223702E-2</v>
      </c>
      <c r="Q44" s="28">
        <f t="shared" si="14"/>
        <v>149979397</v>
      </c>
    </row>
    <row r="45" spans="1:17" x14ac:dyDescent="0.2">
      <c r="A45" s="23" t="s">
        <v>41</v>
      </c>
      <c r="B45" s="60" t="s">
        <v>116</v>
      </c>
      <c r="C45" s="24">
        <v>2537871230</v>
      </c>
      <c r="D45" s="25">
        <f t="shared" si="7"/>
        <v>3.2706681288337883E-2</v>
      </c>
      <c r="E45" s="26">
        <v>2457494733</v>
      </c>
      <c r="F45" s="25">
        <f t="shared" si="7"/>
        <v>3.3220710717123271E-2</v>
      </c>
      <c r="G45" s="27">
        <v>2378479939</v>
      </c>
      <c r="H45" s="24">
        <v>2369218184</v>
      </c>
      <c r="I45" s="25">
        <f t="shared" si="8"/>
        <v>4.7324053650164198E-2</v>
      </c>
      <c r="J45" s="26">
        <v>2262163440</v>
      </c>
      <c r="K45" s="25">
        <f t="shared" si="9"/>
        <v>4.8317673879413041E-2</v>
      </c>
      <c r="L45" s="27">
        <v>2157898790</v>
      </c>
      <c r="M45" s="24">
        <f t="shared" si="10"/>
        <v>4907089414</v>
      </c>
      <c r="N45" s="25">
        <f t="shared" si="11"/>
        <v>3.9712884732256225E-2</v>
      </c>
      <c r="O45" s="26">
        <f t="shared" si="12"/>
        <v>4719658173</v>
      </c>
      <c r="P45" s="25">
        <f t="shared" si="13"/>
        <v>4.040214782516674E-2</v>
      </c>
      <c r="Q45" s="28">
        <f t="shared" si="14"/>
        <v>4536378729</v>
      </c>
    </row>
    <row r="46" spans="1:17" x14ac:dyDescent="0.2">
      <c r="A46" s="23" t="s">
        <v>42</v>
      </c>
      <c r="B46" s="60" t="s">
        <v>116</v>
      </c>
      <c r="C46" s="24">
        <v>2673850418</v>
      </c>
      <c r="D46" s="25">
        <f t="shared" si="7"/>
        <v>3.2970159339716226E-2</v>
      </c>
      <c r="E46" s="26">
        <v>2588506932</v>
      </c>
      <c r="F46" s="25">
        <f t="shared" si="7"/>
        <v>2.4254975841682548E-2</v>
      </c>
      <c r="G46" s="27">
        <v>2527209526</v>
      </c>
      <c r="H46" s="24">
        <v>2205125543</v>
      </c>
      <c r="I46" s="25">
        <f t="shared" si="8"/>
        <v>6.4863385895138084E-2</v>
      </c>
      <c r="J46" s="26">
        <v>2070806051</v>
      </c>
      <c r="K46" s="25">
        <f t="shared" si="9"/>
        <v>6.117445957994784E-2</v>
      </c>
      <c r="L46" s="27">
        <v>1951428469</v>
      </c>
      <c r="M46" s="24">
        <f t="shared" si="10"/>
        <v>4878975961</v>
      </c>
      <c r="N46" s="25">
        <f t="shared" si="11"/>
        <v>4.7144928619619199E-2</v>
      </c>
      <c r="O46" s="26">
        <f t="shared" si="12"/>
        <v>4659312983</v>
      </c>
      <c r="P46" s="25">
        <f t="shared" si="13"/>
        <v>4.0341502975169578E-2</v>
      </c>
      <c r="Q46" s="28">
        <f t="shared" si="14"/>
        <v>4478637995</v>
      </c>
    </row>
    <row r="47" spans="1:17" x14ac:dyDescent="0.2">
      <c r="A47" s="23" t="s">
        <v>43</v>
      </c>
      <c r="B47" s="60" t="s">
        <v>116</v>
      </c>
      <c r="C47" s="24">
        <v>1215470257</v>
      </c>
      <c r="D47" s="25">
        <f t="shared" si="7"/>
        <v>1.4815636390770225E-2</v>
      </c>
      <c r="E47" s="26">
        <v>1197725196</v>
      </c>
      <c r="F47" s="25">
        <f t="shared" si="7"/>
        <v>1.3669456808545739E-2</v>
      </c>
      <c r="G47" s="27">
        <v>1181573725</v>
      </c>
      <c r="H47" s="24">
        <v>1122291391</v>
      </c>
      <c r="I47" s="25">
        <f t="shared" si="8"/>
        <v>2.7021356033817022E-2</v>
      </c>
      <c r="J47" s="26">
        <v>1092763441</v>
      </c>
      <c r="K47" s="25">
        <f t="shared" si="9"/>
        <v>2.9389322086509479E-2</v>
      </c>
      <c r="L47" s="27">
        <v>1061564772</v>
      </c>
      <c r="M47" s="24">
        <f t="shared" si="10"/>
        <v>2337761648</v>
      </c>
      <c r="N47" s="25">
        <f t="shared" si="11"/>
        <v>2.0638832359332941E-2</v>
      </c>
      <c r="O47" s="26">
        <f t="shared" si="12"/>
        <v>2290488637</v>
      </c>
      <c r="P47" s="25">
        <f t="shared" si="13"/>
        <v>2.1108879395243155E-2</v>
      </c>
      <c r="Q47" s="28">
        <f t="shared" si="14"/>
        <v>2243138497</v>
      </c>
    </row>
    <row r="48" spans="1:17" x14ac:dyDescent="0.2">
      <c r="A48" s="23" t="s">
        <v>44</v>
      </c>
      <c r="B48" s="60" t="s">
        <v>116</v>
      </c>
      <c r="C48" s="24">
        <v>400286680</v>
      </c>
      <c r="D48" s="25">
        <f t="shared" si="7"/>
        <v>-7.4869661072918736E-3</v>
      </c>
      <c r="E48" s="26">
        <v>403306220</v>
      </c>
      <c r="F48" s="25">
        <f t="shared" si="7"/>
        <v>2.2387152711531178E-3</v>
      </c>
      <c r="G48" s="27">
        <v>402405349</v>
      </c>
      <c r="H48" s="24">
        <v>396390866</v>
      </c>
      <c r="I48" s="25">
        <f t="shared" si="8"/>
        <v>-4.4667947078113916E-3</v>
      </c>
      <c r="J48" s="26">
        <v>398169407</v>
      </c>
      <c r="K48" s="25">
        <f t="shared" si="9"/>
        <v>4.5016813552141207E-3</v>
      </c>
      <c r="L48" s="27">
        <v>396385008</v>
      </c>
      <c r="M48" s="24">
        <f t="shared" si="10"/>
        <v>796677546</v>
      </c>
      <c r="N48" s="25">
        <f t="shared" si="11"/>
        <v>-5.9865588401729402E-3</v>
      </c>
      <c r="O48" s="26">
        <f t="shared" si="12"/>
        <v>801475627</v>
      </c>
      <c r="P48" s="25">
        <f t="shared" si="13"/>
        <v>3.3616705265258982E-3</v>
      </c>
      <c r="Q48" s="28">
        <f t="shared" si="14"/>
        <v>798790357</v>
      </c>
    </row>
    <row r="49" spans="1:17" x14ac:dyDescent="0.2">
      <c r="A49" s="23" t="s">
        <v>45</v>
      </c>
      <c r="B49" s="60" t="s">
        <v>116</v>
      </c>
      <c r="C49" s="24">
        <v>698051005</v>
      </c>
      <c r="D49" s="25">
        <f t="shared" si="7"/>
        <v>4.2555630254468894E-2</v>
      </c>
      <c r="E49" s="26">
        <v>669557561</v>
      </c>
      <c r="F49" s="25">
        <f t="shared" si="7"/>
        <v>4.0288114619472612E-2</v>
      </c>
      <c r="G49" s="27">
        <v>643627041</v>
      </c>
      <c r="H49" s="24">
        <v>645153336</v>
      </c>
      <c r="I49" s="25">
        <f t="shared" si="8"/>
        <v>5.756497444222998E-2</v>
      </c>
      <c r="J49" s="26">
        <v>610036595</v>
      </c>
      <c r="K49" s="25">
        <f t="shared" si="9"/>
        <v>5.6653671281691943E-2</v>
      </c>
      <c r="L49" s="27">
        <v>577328799</v>
      </c>
      <c r="M49" s="24">
        <f t="shared" si="10"/>
        <v>1343204341</v>
      </c>
      <c r="N49" s="25">
        <f t="shared" si="11"/>
        <v>4.9711218749892448E-2</v>
      </c>
      <c r="O49" s="26">
        <f t="shared" si="12"/>
        <v>1279594156</v>
      </c>
      <c r="P49" s="25">
        <f t="shared" si="13"/>
        <v>4.8026565809292494E-2</v>
      </c>
      <c r="Q49" s="28">
        <f t="shared" si="14"/>
        <v>1220955840</v>
      </c>
    </row>
    <row r="50" spans="1:17" x14ac:dyDescent="0.2">
      <c r="A50" s="23" t="s">
        <v>46</v>
      </c>
      <c r="B50" s="60" t="s">
        <v>116</v>
      </c>
      <c r="C50" s="24">
        <v>1243565180</v>
      </c>
      <c r="D50" s="25">
        <f t="shared" si="7"/>
        <v>2.7320121404154154E-2</v>
      </c>
      <c r="E50" s="26">
        <v>1210494328</v>
      </c>
      <c r="F50" s="25">
        <f t="shared" si="7"/>
        <v>1.6578709493546034E-2</v>
      </c>
      <c r="G50" s="27">
        <v>1190753177</v>
      </c>
      <c r="H50" s="24">
        <v>1103384121</v>
      </c>
      <c r="I50" s="25">
        <f t="shared" si="8"/>
        <v>2.0935247493629659E-2</v>
      </c>
      <c r="J50" s="26">
        <v>1080758181</v>
      </c>
      <c r="K50" s="25">
        <f t="shared" si="9"/>
        <v>1.5873658912753868E-2</v>
      </c>
      <c r="L50" s="27">
        <v>1063870661</v>
      </c>
      <c r="M50" s="24">
        <f t="shared" si="10"/>
        <v>2346949301</v>
      </c>
      <c r="N50" s="25">
        <f t="shared" si="11"/>
        <v>2.4308447794917396E-2</v>
      </c>
      <c r="O50" s="26">
        <f t="shared" si="12"/>
        <v>2291252509</v>
      </c>
      <c r="P50" s="25">
        <f t="shared" si="13"/>
        <v>1.6246023120420852E-2</v>
      </c>
      <c r="Q50" s="28">
        <f t="shared" si="14"/>
        <v>2254623838</v>
      </c>
    </row>
    <row r="51" spans="1:17" x14ac:dyDescent="0.2">
      <c r="A51" s="23" t="s">
        <v>47</v>
      </c>
      <c r="B51" s="60" t="s">
        <v>116</v>
      </c>
      <c r="C51" s="24">
        <v>215878984</v>
      </c>
      <c r="D51" s="25">
        <f t="shared" si="7"/>
        <v>2.6536800178911541E-2</v>
      </c>
      <c r="E51" s="26">
        <v>210298339</v>
      </c>
      <c r="F51" s="25">
        <f t="shared" si="7"/>
        <v>3.9668938516968816E-2</v>
      </c>
      <c r="G51" s="27">
        <v>202274331</v>
      </c>
      <c r="H51" s="24">
        <v>148277930</v>
      </c>
      <c r="I51" s="25">
        <f t="shared" si="8"/>
        <v>7.6104566398229698E-2</v>
      </c>
      <c r="J51" s="26">
        <v>137791377</v>
      </c>
      <c r="K51" s="25">
        <f t="shared" si="9"/>
        <v>0.10008063824254042</v>
      </c>
      <c r="L51" s="27">
        <v>125255706</v>
      </c>
      <c r="M51" s="24">
        <f t="shared" si="10"/>
        <v>364156914</v>
      </c>
      <c r="N51" s="25">
        <f t="shared" si="11"/>
        <v>4.6158209396798149E-2</v>
      </c>
      <c r="O51" s="26">
        <f t="shared" si="12"/>
        <v>348089716</v>
      </c>
      <c r="P51" s="25">
        <f t="shared" si="13"/>
        <v>6.2771888613073978E-2</v>
      </c>
      <c r="Q51" s="28">
        <f t="shared" si="14"/>
        <v>327530037</v>
      </c>
    </row>
    <row r="52" spans="1:17" x14ac:dyDescent="0.2">
      <c r="A52" s="23" t="s">
        <v>48</v>
      </c>
      <c r="B52" s="60" t="s">
        <v>116</v>
      </c>
      <c r="C52" s="24">
        <v>6114284527</v>
      </c>
      <c r="D52" s="25">
        <f t="shared" si="7"/>
        <v>1.129266066446356E-2</v>
      </c>
      <c r="E52" s="26">
        <v>6046008999</v>
      </c>
      <c r="F52" s="25">
        <f t="shared" si="7"/>
        <v>1.2159444206672521E-2</v>
      </c>
      <c r="G52" s="27">
        <v>5973376066</v>
      </c>
      <c r="H52" s="24">
        <v>5649872134</v>
      </c>
      <c r="I52" s="25">
        <f t="shared" si="8"/>
        <v>2.281360566667362E-2</v>
      </c>
      <c r="J52" s="26">
        <v>5523853127</v>
      </c>
      <c r="K52" s="25">
        <f t="shared" si="9"/>
        <v>2.426616176369846E-2</v>
      </c>
      <c r="L52" s="27">
        <v>5392986055</v>
      </c>
      <c r="M52" s="24">
        <f t="shared" si="10"/>
        <v>11764156661</v>
      </c>
      <c r="N52" s="25">
        <f t="shared" si="11"/>
        <v>1.6793159061366674E-2</v>
      </c>
      <c r="O52" s="26">
        <f t="shared" si="12"/>
        <v>11569862126</v>
      </c>
      <c r="P52" s="25">
        <f t="shared" si="13"/>
        <v>1.7903705938069857E-2</v>
      </c>
      <c r="Q52" s="28">
        <f t="shared" si="14"/>
        <v>11366362121</v>
      </c>
    </row>
    <row r="53" spans="1:17" x14ac:dyDescent="0.2">
      <c r="A53" s="23" t="s">
        <v>49</v>
      </c>
      <c r="B53" s="60" t="s">
        <v>116</v>
      </c>
      <c r="C53" s="24">
        <v>1972697906</v>
      </c>
      <c r="D53" s="25">
        <f t="shared" si="7"/>
        <v>4.2564696146868322E-2</v>
      </c>
      <c r="E53" s="26">
        <v>1892158744</v>
      </c>
      <c r="F53" s="25">
        <f t="shared" si="7"/>
        <v>4.7203277490308157E-2</v>
      </c>
      <c r="G53" s="27">
        <v>1806868623</v>
      </c>
      <c r="H53" s="24">
        <v>1804483549</v>
      </c>
      <c r="I53" s="25">
        <f t="shared" si="8"/>
        <v>5.1972608344675618E-2</v>
      </c>
      <c r="J53" s="26">
        <v>1715333208</v>
      </c>
      <c r="K53" s="25">
        <f t="shared" si="9"/>
        <v>6.1795964499625565E-2</v>
      </c>
      <c r="L53" s="27">
        <v>1615501721</v>
      </c>
      <c r="M53" s="24">
        <f t="shared" si="10"/>
        <v>3777181455</v>
      </c>
      <c r="N53" s="25">
        <f t="shared" si="11"/>
        <v>4.7038082207203215E-2</v>
      </c>
      <c r="O53" s="26">
        <f t="shared" si="12"/>
        <v>3607491952</v>
      </c>
      <c r="P53" s="25">
        <f t="shared" si="13"/>
        <v>5.4091635151219043E-2</v>
      </c>
      <c r="Q53" s="28">
        <f t="shared" si="14"/>
        <v>3422370344</v>
      </c>
    </row>
    <row r="54" spans="1:17" x14ac:dyDescent="0.2">
      <c r="A54" s="23" t="s">
        <v>50</v>
      </c>
      <c r="B54" s="60" t="s">
        <v>116</v>
      </c>
      <c r="C54" s="24">
        <v>9005640549</v>
      </c>
      <c r="D54" s="25">
        <f t="shared" si="7"/>
        <v>1.2867858880046993E-2</v>
      </c>
      <c r="E54" s="26">
        <v>8891229463</v>
      </c>
      <c r="F54" s="25">
        <f t="shared" si="7"/>
        <v>1.095897788410969E-2</v>
      </c>
      <c r="G54" s="27">
        <v>8794846930</v>
      </c>
      <c r="H54" s="24">
        <v>8256105830</v>
      </c>
      <c r="I54" s="25">
        <f t="shared" si="8"/>
        <v>2.5705931806845328E-2</v>
      </c>
      <c r="J54" s="26">
        <v>8049193803</v>
      </c>
      <c r="K54" s="25">
        <f t="shared" si="9"/>
        <v>2.5481919969433102E-2</v>
      </c>
      <c r="L54" s="27">
        <v>7849181586</v>
      </c>
      <c r="M54" s="24">
        <f t="shared" si="10"/>
        <v>17261746379</v>
      </c>
      <c r="N54" s="25">
        <f t="shared" si="11"/>
        <v>1.8967832618734286E-2</v>
      </c>
      <c r="O54" s="26">
        <f t="shared" si="12"/>
        <v>16940423266</v>
      </c>
      <c r="P54" s="25">
        <f t="shared" si="13"/>
        <v>1.7807873239046305E-2</v>
      </c>
      <c r="Q54" s="28">
        <f t="shared" si="14"/>
        <v>16644028516</v>
      </c>
    </row>
    <row r="55" spans="1:17" x14ac:dyDescent="0.2">
      <c r="A55" s="23" t="s">
        <v>51</v>
      </c>
      <c r="B55" s="60" t="s">
        <v>116</v>
      </c>
      <c r="C55" s="24">
        <v>3880408991</v>
      </c>
      <c r="D55" s="25">
        <f t="shared" si="7"/>
        <v>3.7495097436613993E-2</v>
      </c>
      <c r="E55" s="26">
        <v>3740170918</v>
      </c>
      <c r="F55" s="25">
        <f t="shared" si="7"/>
        <v>3.3674211800792539E-2</v>
      </c>
      <c r="G55" s="27">
        <v>3618326621</v>
      </c>
      <c r="H55" s="24">
        <v>3306829730</v>
      </c>
      <c r="I55" s="25">
        <f t="shared" si="8"/>
        <v>6.6036357973363824E-2</v>
      </c>
      <c r="J55" s="26">
        <v>3101985880</v>
      </c>
      <c r="K55" s="25">
        <f t="shared" si="9"/>
        <v>6.6008199683046623E-2</v>
      </c>
      <c r="L55" s="27">
        <v>2909908086</v>
      </c>
      <c r="M55" s="24">
        <f t="shared" si="10"/>
        <v>7187238721</v>
      </c>
      <c r="N55" s="25">
        <f t="shared" si="11"/>
        <v>5.043467040990194E-2</v>
      </c>
      <c r="O55" s="26">
        <f t="shared" si="12"/>
        <v>6842156798</v>
      </c>
      <c r="P55" s="25">
        <f t="shared" si="13"/>
        <v>4.808682669809531E-2</v>
      </c>
      <c r="Q55" s="28">
        <f t="shared" si="14"/>
        <v>6528234707</v>
      </c>
    </row>
    <row r="56" spans="1:17" x14ac:dyDescent="0.2">
      <c r="A56" s="23" t="s">
        <v>52</v>
      </c>
      <c r="B56" s="60" t="s">
        <v>116</v>
      </c>
      <c r="C56" s="24">
        <v>6243175813</v>
      </c>
      <c r="D56" s="25">
        <f t="shared" si="7"/>
        <v>4.7049962695708695E-3</v>
      </c>
      <c r="E56" s="26">
        <v>6213939252</v>
      </c>
      <c r="F56" s="25">
        <f t="shared" si="7"/>
        <v>5.7173390148560635E-3</v>
      </c>
      <c r="G56" s="27">
        <v>6178614021</v>
      </c>
      <c r="H56" s="24">
        <v>5587392722</v>
      </c>
      <c r="I56" s="25">
        <f t="shared" si="8"/>
        <v>2.2900936984684938E-2</v>
      </c>
      <c r="J56" s="26">
        <v>5462300913</v>
      </c>
      <c r="K56" s="25">
        <f t="shared" si="9"/>
        <v>2.619208192057839E-2</v>
      </c>
      <c r="L56" s="27">
        <v>5322883512</v>
      </c>
      <c r="M56" s="24">
        <f t="shared" si="10"/>
        <v>11830568535</v>
      </c>
      <c r="N56" s="25">
        <f t="shared" si="11"/>
        <v>1.3217300074265815E-2</v>
      </c>
      <c r="O56" s="26">
        <f t="shared" si="12"/>
        <v>11676240165</v>
      </c>
      <c r="P56" s="25">
        <f t="shared" si="13"/>
        <v>1.5193033037535322E-2</v>
      </c>
      <c r="Q56" s="28">
        <f t="shared" si="14"/>
        <v>11501497533</v>
      </c>
    </row>
    <row r="57" spans="1:17" x14ac:dyDescent="0.2">
      <c r="A57" s="23" t="s">
        <v>53</v>
      </c>
      <c r="B57" s="60" t="s">
        <v>116</v>
      </c>
      <c r="C57" s="24">
        <v>3962297406</v>
      </c>
      <c r="D57" s="25">
        <f t="shared" si="7"/>
        <v>3.4585797371190941E-2</v>
      </c>
      <c r="E57" s="26">
        <v>3829839358</v>
      </c>
      <c r="F57" s="25">
        <f t="shared" si="7"/>
        <v>3.0241061952297869E-2</v>
      </c>
      <c r="G57" s="27">
        <v>3717420611</v>
      </c>
      <c r="H57" s="24">
        <v>3270019552</v>
      </c>
      <c r="I57" s="25">
        <f t="shared" si="8"/>
        <v>6.7617440459097095E-2</v>
      </c>
      <c r="J57" s="26">
        <v>3062913201</v>
      </c>
      <c r="K57" s="25">
        <f t="shared" si="9"/>
        <v>6.8772774004081605E-2</v>
      </c>
      <c r="L57" s="27">
        <v>2865822629</v>
      </c>
      <c r="M57" s="24">
        <f t="shared" si="10"/>
        <v>7232316958</v>
      </c>
      <c r="N57" s="25">
        <f t="shared" si="11"/>
        <v>4.9263976342313956E-2</v>
      </c>
      <c r="O57" s="26">
        <f t="shared" si="12"/>
        <v>6892752559</v>
      </c>
      <c r="P57" s="25">
        <f t="shared" si="13"/>
        <v>4.7014717171532008E-2</v>
      </c>
      <c r="Q57" s="28">
        <f t="shared" si="14"/>
        <v>6583243240</v>
      </c>
    </row>
    <row r="58" spans="1:17" x14ac:dyDescent="0.2">
      <c r="A58" s="23" t="s">
        <v>54</v>
      </c>
      <c r="B58" s="60" t="s">
        <v>116</v>
      </c>
      <c r="C58" s="24">
        <v>485402672</v>
      </c>
      <c r="D58" s="25">
        <f t="shared" si="7"/>
        <v>1.6924950809145068E-2</v>
      </c>
      <c r="E58" s="26">
        <v>477323987</v>
      </c>
      <c r="F58" s="25">
        <f t="shared" si="7"/>
        <v>1.1478114624950344E-2</v>
      </c>
      <c r="G58" s="27">
        <v>471907380</v>
      </c>
      <c r="H58" s="24">
        <v>308074824</v>
      </c>
      <c r="I58" s="25">
        <f t="shared" si="8"/>
        <v>8.0997320153216049E-2</v>
      </c>
      <c r="J58" s="26">
        <v>284991293</v>
      </c>
      <c r="K58" s="25">
        <f t="shared" si="9"/>
        <v>8.2939797453823599E-2</v>
      </c>
      <c r="L58" s="27">
        <v>263164484</v>
      </c>
      <c r="M58" s="24">
        <f t="shared" si="10"/>
        <v>793477496</v>
      </c>
      <c r="N58" s="25">
        <f t="shared" si="11"/>
        <v>4.0878383022835384E-2</v>
      </c>
      <c r="O58" s="26">
        <f t="shared" si="12"/>
        <v>762315280</v>
      </c>
      <c r="P58" s="25">
        <f t="shared" si="13"/>
        <v>3.7062248379023797E-2</v>
      </c>
      <c r="Q58" s="28">
        <f t="shared" si="14"/>
        <v>735071864</v>
      </c>
    </row>
    <row r="59" spans="1:17" x14ac:dyDescent="0.2">
      <c r="A59" s="23" t="s">
        <v>55</v>
      </c>
      <c r="B59" s="60" t="s">
        <v>116</v>
      </c>
      <c r="C59" s="24">
        <v>2124693720</v>
      </c>
      <c r="D59" s="25">
        <f t="shared" si="7"/>
        <v>4.554498656882356E-2</v>
      </c>
      <c r="E59" s="26">
        <v>2032139934</v>
      </c>
      <c r="F59" s="25">
        <f t="shared" si="7"/>
        <v>4.9361881977816977E-2</v>
      </c>
      <c r="G59" s="27">
        <v>1936548267</v>
      </c>
      <c r="H59" s="24">
        <v>2069475640</v>
      </c>
      <c r="I59" s="25">
        <f t="shared" si="8"/>
        <v>5.0991390289928447E-2</v>
      </c>
      <c r="J59" s="26">
        <v>1969070022</v>
      </c>
      <c r="K59" s="25">
        <f t="shared" si="9"/>
        <v>5.6502060281207064E-2</v>
      </c>
      <c r="L59" s="27">
        <v>1863763542</v>
      </c>
      <c r="M59" s="24">
        <f t="shared" si="10"/>
        <v>4194169360</v>
      </c>
      <c r="N59" s="25">
        <f t="shared" si="11"/>
        <v>4.8225263388302936E-2</v>
      </c>
      <c r="O59" s="26">
        <f t="shared" si="12"/>
        <v>4001209956</v>
      </c>
      <c r="P59" s="25">
        <f t="shared" si="13"/>
        <v>5.2863595698707577E-2</v>
      </c>
      <c r="Q59" s="28">
        <f t="shared" si="14"/>
        <v>3800311809</v>
      </c>
    </row>
    <row r="60" spans="1:17" x14ac:dyDescent="0.2">
      <c r="A60" s="23" t="s">
        <v>56</v>
      </c>
      <c r="B60" s="60" t="s">
        <v>116</v>
      </c>
      <c r="C60" s="24">
        <v>2416178226</v>
      </c>
      <c r="D60" s="25">
        <f t="shared" si="7"/>
        <v>5.4860739736286378E-2</v>
      </c>
      <c r="E60" s="26">
        <v>2290518677</v>
      </c>
      <c r="F60" s="25">
        <f t="shared" si="7"/>
        <v>5.0583808606562905E-2</v>
      </c>
      <c r="G60" s="27">
        <v>2180234131</v>
      </c>
      <c r="H60" s="24">
        <v>2158635440</v>
      </c>
      <c r="I60" s="25">
        <f t="shared" si="8"/>
        <v>7.2682240671802081E-2</v>
      </c>
      <c r="J60" s="26">
        <v>2012371752</v>
      </c>
      <c r="K60" s="25">
        <f t="shared" si="9"/>
        <v>7.4228974982410975E-2</v>
      </c>
      <c r="L60" s="27">
        <v>1873317327</v>
      </c>
      <c r="M60" s="24">
        <f t="shared" si="10"/>
        <v>4574813666</v>
      </c>
      <c r="N60" s="25">
        <f t="shared" si="11"/>
        <v>6.3195482545251674E-2</v>
      </c>
      <c r="O60" s="26">
        <f t="shared" si="12"/>
        <v>4302890429</v>
      </c>
      <c r="P60" s="25">
        <f t="shared" si="13"/>
        <v>6.1511238622100159E-2</v>
      </c>
      <c r="Q60" s="28">
        <f t="shared" si="14"/>
        <v>4053551458</v>
      </c>
    </row>
    <row r="61" spans="1:17" x14ac:dyDescent="0.2">
      <c r="A61" s="23" t="s">
        <v>57</v>
      </c>
      <c r="B61" s="60" t="s">
        <v>116</v>
      </c>
      <c r="C61" s="24">
        <v>1306226295</v>
      </c>
      <c r="D61" s="25">
        <f t="shared" si="7"/>
        <v>2.8959419217524759E-2</v>
      </c>
      <c r="E61" s="26">
        <v>1269463373</v>
      </c>
      <c r="F61" s="25">
        <f t="shared" si="7"/>
        <v>3.5867256009535942E-2</v>
      </c>
      <c r="G61" s="27">
        <v>1225507772</v>
      </c>
      <c r="H61" s="24">
        <v>1119792559</v>
      </c>
      <c r="I61" s="25">
        <f t="shared" si="8"/>
        <v>2.856786216522221E-2</v>
      </c>
      <c r="J61" s="26">
        <v>1088690985</v>
      </c>
      <c r="K61" s="25">
        <f t="shared" si="9"/>
        <v>4.2379493218583537E-2</v>
      </c>
      <c r="L61" s="27">
        <v>1044428629</v>
      </c>
      <c r="M61" s="24">
        <f t="shared" si="10"/>
        <v>2426018854</v>
      </c>
      <c r="N61" s="25">
        <f t="shared" si="11"/>
        <v>2.8778648763924553E-2</v>
      </c>
      <c r="O61" s="26">
        <f t="shared" si="12"/>
        <v>2358154358</v>
      </c>
      <c r="P61" s="25">
        <f t="shared" si="13"/>
        <v>3.8863624972548291E-2</v>
      </c>
      <c r="Q61" s="28">
        <f t="shared" si="14"/>
        <v>2269936401</v>
      </c>
    </row>
    <row r="62" spans="1:17" x14ac:dyDescent="0.2">
      <c r="A62" s="23" t="s">
        <v>58</v>
      </c>
      <c r="B62" s="60" t="s">
        <v>116</v>
      </c>
      <c r="C62" s="24">
        <v>3355387944</v>
      </c>
      <c r="D62" s="25">
        <f t="shared" si="7"/>
        <v>2.0467349710347769E-2</v>
      </c>
      <c r="E62" s="26">
        <v>3288089467</v>
      </c>
      <c r="F62" s="25">
        <f t="shared" si="7"/>
        <v>2.538894039101857E-2</v>
      </c>
      <c r="G62" s="27">
        <v>3206675377</v>
      </c>
      <c r="H62" s="24">
        <v>3180883076</v>
      </c>
      <c r="I62" s="25">
        <f t="shared" si="8"/>
        <v>2.5910287673428862E-2</v>
      </c>
      <c r="J62" s="26">
        <v>3100547011</v>
      </c>
      <c r="K62" s="25">
        <f t="shared" si="9"/>
        <v>3.6155235731690702E-2</v>
      </c>
      <c r="L62" s="27">
        <v>2992357616</v>
      </c>
      <c r="M62" s="24">
        <f t="shared" si="10"/>
        <v>6536271020</v>
      </c>
      <c r="N62" s="25">
        <f t="shared" si="11"/>
        <v>2.3108928252279875E-2</v>
      </c>
      <c r="O62" s="26">
        <f t="shared" si="12"/>
        <v>6388636478</v>
      </c>
      <c r="P62" s="25">
        <f t="shared" si="13"/>
        <v>3.0585977718476712E-2</v>
      </c>
      <c r="Q62" s="28">
        <f t="shared" si="14"/>
        <v>6199032993</v>
      </c>
    </row>
    <row r="63" spans="1:17" x14ac:dyDescent="0.2">
      <c r="A63" s="23" t="s">
        <v>59</v>
      </c>
      <c r="B63" s="60" t="s">
        <v>116</v>
      </c>
      <c r="C63" s="24">
        <v>2650404787</v>
      </c>
      <c r="D63" s="25">
        <f t="shared" si="7"/>
        <v>1.0293668582931166E-2</v>
      </c>
      <c r="E63" s="26">
        <v>2623400373</v>
      </c>
      <c r="F63" s="25">
        <f t="shared" si="7"/>
        <v>1.1228879465987596E-2</v>
      </c>
      <c r="G63" s="27">
        <v>2594269632</v>
      </c>
      <c r="H63" s="24">
        <v>2529004919</v>
      </c>
      <c r="I63" s="25">
        <f t="shared" si="8"/>
        <v>1.8309691662907808E-2</v>
      </c>
      <c r="J63" s="26">
        <v>2483532210</v>
      </c>
      <c r="K63" s="25">
        <f t="shared" si="9"/>
        <v>2.1262244197228955E-2</v>
      </c>
      <c r="L63" s="27">
        <v>2431826129</v>
      </c>
      <c r="M63" s="24">
        <f t="shared" si="10"/>
        <v>5179409706</v>
      </c>
      <c r="N63" s="25">
        <f t="shared" si="11"/>
        <v>1.4191909100437796E-2</v>
      </c>
      <c r="O63" s="26">
        <f t="shared" si="12"/>
        <v>5106932583</v>
      </c>
      <c r="P63" s="25">
        <f t="shared" si="13"/>
        <v>1.608342256971176E-2</v>
      </c>
      <c r="Q63" s="28">
        <f t="shared" si="14"/>
        <v>5026095761</v>
      </c>
    </row>
    <row r="64" spans="1:17" x14ac:dyDescent="0.2">
      <c r="A64" s="23" t="s">
        <v>60</v>
      </c>
      <c r="B64" s="60" t="s">
        <v>116</v>
      </c>
      <c r="C64" s="24">
        <v>1376858091</v>
      </c>
      <c r="D64" s="25">
        <f t="shared" si="7"/>
        <v>5.8097533647125173E-2</v>
      </c>
      <c r="E64" s="26">
        <v>1301258199</v>
      </c>
      <c r="F64" s="25">
        <f t="shared" si="7"/>
        <v>4.9133163146476276E-2</v>
      </c>
      <c r="G64" s="27">
        <v>1240317478</v>
      </c>
      <c r="H64" s="24">
        <v>1288452653</v>
      </c>
      <c r="I64" s="25">
        <f t="shared" si="8"/>
        <v>6.6009802175124296E-2</v>
      </c>
      <c r="J64" s="26">
        <v>1208668673</v>
      </c>
      <c r="K64" s="25">
        <f t="shared" si="9"/>
        <v>5.8528958903287721E-2</v>
      </c>
      <c r="L64" s="27">
        <v>1141838079</v>
      </c>
      <c r="M64" s="24">
        <f t="shared" si="10"/>
        <v>2665310744</v>
      </c>
      <c r="N64" s="25">
        <f t="shared" si="11"/>
        <v>6.1907728760314258E-2</v>
      </c>
      <c r="O64" s="26">
        <f t="shared" si="12"/>
        <v>2509926872</v>
      </c>
      <c r="P64" s="25">
        <f t="shared" si="13"/>
        <v>5.3636847780381962E-2</v>
      </c>
      <c r="Q64" s="28">
        <f t="shared" si="14"/>
        <v>2382155557</v>
      </c>
    </row>
    <row r="65" spans="1:17" x14ac:dyDescent="0.2">
      <c r="A65" s="23" t="s">
        <v>61</v>
      </c>
      <c r="B65" s="60" t="s">
        <v>117</v>
      </c>
      <c r="C65" s="24">
        <v>259318972</v>
      </c>
      <c r="D65" s="25">
        <f t="shared" si="7"/>
        <v>2.0724830785907193E-2</v>
      </c>
      <c r="E65" s="26">
        <v>254053751</v>
      </c>
      <c r="F65" s="25">
        <f t="shared" si="7"/>
        <v>1.1705553119015886E-2</v>
      </c>
      <c r="G65" s="27">
        <v>251114319</v>
      </c>
      <c r="H65" s="24">
        <v>172508571</v>
      </c>
      <c r="I65" s="25">
        <f t="shared" si="8"/>
        <v>7.627349739252165E-2</v>
      </c>
      <c r="J65" s="26">
        <v>160283210</v>
      </c>
      <c r="K65" s="25">
        <f t="shared" si="9"/>
        <v>2.7016845314766478E-2</v>
      </c>
      <c r="L65" s="27">
        <v>156066778</v>
      </c>
      <c r="M65" s="24">
        <f t="shared" si="10"/>
        <v>431827543</v>
      </c>
      <c r="N65" s="25">
        <f t="shared" si="11"/>
        <v>4.2213424449961151E-2</v>
      </c>
      <c r="O65" s="26">
        <f t="shared" si="12"/>
        <v>414336961</v>
      </c>
      <c r="P65" s="25">
        <f t="shared" si="13"/>
        <v>1.7574155707920792E-2</v>
      </c>
      <c r="Q65" s="28">
        <f t="shared" si="14"/>
        <v>407181097</v>
      </c>
    </row>
    <row r="66" spans="1:17" x14ac:dyDescent="0.2">
      <c r="A66" s="23" t="s">
        <v>62</v>
      </c>
      <c r="B66" s="60" t="s">
        <v>117</v>
      </c>
      <c r="C66" s="24">
        <v>132335313</v>
      </c>
      <c r="D66" s="25">
        <f t="shared" si="7"/>
        <v>2.2095302540343569E-2</v>
      </c>
      <c r="E66" s="26">
        <v>129474534</v>
      </c>
      <c r="F66" s="25">
        <f t="shared" si="7"/>
        <v>9.4229730043267623E-3</v>
      </c>
      <c r="G66" s="27">
        <v>128265888</v>
      </c>
      <c r="H66" s="24">
        <v>75087028</v>
      </c>
      <c r="I66" s="25">
        <f t="shared" si="8"/>
        <v>8.9277206010738672E-2</v>
      </c>
      <c r="J66" s="26">
        <v>68932892</v>
      </c>
      <c r="K66" s="25">
        <f t="shared" si="9"/>
        <v>7.8923250657962185E-2</v>
      </c>
      <c r="L66" s="27">
        <v>63890450</v>
      </c>
      <c r="M66" s="24">
        <f t="shared" si="10"/>
        <v>207422341</v>
      </c>
      <c r="N66" s="25">
        <f t="shared" si="11"/>
        <v>4.5436378979081156E-2</v>
      </c>
      <c r="O66" s="26">
        <f t="shared" si="12"/>
        <v>198407426</v>
      </c>
      <c r="P66" s="25">
        <f t="shared" si="13"/>
        <v>3.2531261081796846E-2</v>
      </c>
      <c r="Q66" s="28">
        <f t="shared" si="14"/>
        <v>192156338</v>
      </c>
    </row>
    <row r="67" spans="1:17" x14ac:dyDescent="0.2">
      <c r="A67" s="23" t="s">
        <v>63</v>
      </c>
      <c r="B67" s="60" t="s">
        <v>117</v>
      </c>
      <c r="C67" s="24">
        <v>70614252</v>
      </c>
      <c r="D67" s="25">
        <f t="shared" si="7"/>
        <v>1.8912612271860682E-2</v>
      </c>
      <c r="E67" s="26">
        <v>69303541</v>
      </c>
      <c r="F67" s="25">
        <f t="shared" si="7"/>
        <v>2.7881881137748667E-2</v>
      </c>
      <c r="G67" s="27">
        <v>67423643</v>
      </c>
      <c r="H67" s="24">
        <v>41979445</v>
      </c>
      <c r="I67" s="25">
        <f t="shared" si="8"/>
        <v>7.2729902434717664E-2</v>
      </c>
      <c r="J67" s="26">
        <v>39133285</v>
      </c>
      <c r="K67" s="25">
        <f t="shared" si="9"/>
        <v>9.846300508635783E-2</v>
      </c>
      <c r="L67" s="27">
        <v>35625492</v>
      </c>
      <c r="M67" s="24">
        <f t="shared" si="10"/>
        <v>112593697</v>
      </c>
      <c r="N67" s="25">
        <f t="shared" si="11"/>
        <v>3.8334495330949653E-2</v>
      </c>
      <c r="O67" s="26">
        <f t="shared" si="12"/>
        <v>108436826</v>
      </c>
      <c r="P67" s="25">
        <f t="shared" si="13"/>
        <v>5.2282738714885868E-2</v>
      </c>
      <c r="Q67" s="28">
        <f t="shared" si="14"/>
        <v>103049135</v>
      </c>
    </row>
    <row r="68" spans="1:17" x14ac:dyDescent="0.2">
      <c r="A68" s="23" t="s">
        <v>64</v>
      </c>
      <c r="B68" s="60" t="s">
        <v>116</v>
      </c>
      <c r="C68" s="24">
        <v>3684815895</v>
      </c>
      <c r="D68" s="25">
        <f t="shared" si="7"/>
        <v>2.0446030167262576E-2</v>
      </c>
      <c r="E68" s="26">
        <v>3610985575</v>
      </c>
      <c r="F68" s="25">
        <f t="shared" si="7"/>
        <v>2.1378135647892805E-2</v>
      </c>
      <c r="G68" s="27">
        <v>3535405203</v>
      </c>
      <c r="H68" s="24">
        <v>3349360932</v>
      </c>
      <c r="I68" s="25">
        <f t="shared" si="8"/>
        <v>3.8490590895596116E-2</v>
      </c>
      <c r="J68" s="26">
        <v>3225220297</v>
      </c>
      <c r="K68" s="25">
        <f t="shared" si="9"/>
        <v>4.4905821227520702E-2</v>
      </c>
      <c r="L68" s="27">
        <v>3086613388</v>
      </c>
      <c r="M68" s="24">
        <f t="shared" si="10"/>
        <v>7034176827</v>
      </c>
      <c r="N68" s="25">
        <f t="shared" si="11"/>
        <v>2.8959185651628368E-2</v>
      </c>
      <c r="O68" s="26">
        <f t="shared" si="12"/>
        <v>6836205872</v>
      </c>
      <c r="P68" s="25">
        <f t="shared" si="13"/>
        <v>3.2344711519098179E-2</v>
      </c>
      <c r="Q68" s="28">
        <f t="shared" si="14"/>
        <v>6622018591</v>
      </c>
    </row>
    <row r="69" spans="1:17" x14ac:dyDescent="0.2">
      <c r="A69" s="23" t="s">
        <v>65</v>
      </c>
      <c r="B69" s="60" t="s">
        <v>117</v>
      </c>
      <c r="C69" s="24">
        <v>245869390</v>
      </c>
      <c r="D69" s="25">
        <f t="shared" si="7"/>
        <v>4.1894951218032758E-2</v>
      </c>
      <c r="E69" s="26">
        <v>235982898</v>
      </c>
      <c r="F69" s="25">
        <f t="shared" si="7"/>
        <v>3.7185413809658396E-2</v>
      </c>
      <c r="G69" s="27">
        <v>227522384</v>
      </c>
      <c r="H69" s="24">
        <v>192599277</v>
      </c>
      <c r="I69" s="25">
        <f>((H69-J69)/J69)</f>
        <v>7.157452572036381E-2</v>
      </c>
      <c r="J69" s="26">
        <v>179734841</v>
      </c>
      <c r="K69" s="25">
        <f>((J69-L69)/L69)</f>
        <v>7.3384278725826077E-2</v>
      </c>
      <c r="L69" s="27">
        <v>167446873</v>
      </c>
      <c r="M69" s="24">
        <f t="shared" si="10"/>
        <v>438468667</v>
      </c>
      <c r="N69" s="25">
        <f>((M69-O69)/O69)</f>
        <v>5.4726863603960861E-2</v>
      </c>
      <c r="O69" s="26">
        <f t="shared" si="12"/>
        <v>415717739</v>
      </c>
      <c r="P69" s="25">
        <f>((O69-Q69)/Q69)</f>
        <v>5.2531891108679375E-2</v>
      </c>
      <c r="Q69" s="28">
        <f t="shared" si="14"/>
        <v>394969257</v>
      </c>
    </row>
    <row r="70" spans="1:17" x14ac:dyDescent="0.2">
      <c r="A70" s="23" t="s">
        <v>66</v>
      </c>
      <c r="B70" s="60" t="s">
        <v>116</v>
      </c>
      <c r="C70" s="24">
        <v>500854978</v>
      </c>
      <c r="D70" s="25">
        <f t="shared" ref="D70:F73" si="15">((C70-E70)/E70)</f>
        <v>5.532298061629997E-2</v>
      </c>
      <c r="E70" s="26">
        <v>474598760</v>
      </c>
      <c r="F70" s="25">
        <f t="shared" si="15"/>
        <v>2.3860008830071375E-2</v>
      </c>
      <c r="G70" s="27">
        <v>463538722</v>
      </c>
      <c r="H70" s="24">
        <v>406887871</v>
      </c>
      <c r="I70" s="25">
        <f>((H70-J70)/J70)</f>
        <v>7.6835070713439452E-2</v>
      </c>
      <c r="J70" s="26">
        <v>377855330</v>
      </c>
      <c r="K70" s="25">
        <f>((J70-L70)/L70)</f>
        <v>3.968154941441495E-2</v>
      </c>
      <c r="L70" s="27">
        <v>363433717</v>
      </c>
      <c r="M70" s="24">
        <f t="shared" si="10"/>
        <v>907742849</v>
      </c>
      <c r="N70" s="25">
        <f>((M70-O70)/O70)</f>
        <v>6.4858342107315128E-2</v>
      </c>
      <c r="O70" s="26">
        <f t="shared" si="12"/>
        <v>852454090</v>
      </c>
      <c r="P70" s="25">
        <f>((O70-Q70)/Q70)</f>
        <v>3.0813180461991187E-2</v>
      </c>
      <c r="Q70" s="28">
        <f t="shared" si="14"/>
        <v>826972439</v>
      </c>
    </row>
    <row r="71" spans="1:17" x14ac:dyDescent="0.2">
      <c r="A71" s="23" t="s">
        <v>67</v>
      </c>
      <c r="B71" s="60" t="s">
        <v>117</v>
      </c>
      <c r="C71" s="24">
        <v>148620730</v>
      </c>
      <c r="D71" s="25">
        <f t="shared" si="15"/>
        <v>2.0721548378220708E-2</v>
      </c>
      <c r="E71" s="26">
        <v>145603598</v>
      </c>
      <c r="F71" s="25">
        <f t="shared" si="15"/>
        <v>1.6920709438877857E-2</v>
      </c>
      <c r="G71" s="27">
        <v>143180876</v>
      </c>
      <c r="H71" s="24">
        <v>95115580</v>
      </c>
      <c r="I71" s="25">
        <f>((H71-J71)/J71)</f>
        <v>8.4038768176585996E-2</v>
      </c>
      <c r="J71" s="26">
        <v>87741862</v>
      </c>
      <c r="K71" s="25">
        <f>((J71-L71)/L71)</f>
        <v>8.5447995544586611E-2</v>
      </c>
      <c r="L71" s="27">
        <v>80834699</v>
      </c>
      <c r="M71" s="24">
        <f t="shared" si="10"/>
        <v>243736310</v>
      </c>
      <c r="N71" s="25">
        <f>((M71-O71)/O71)</f>
        <v>4.4529900003196975E-2</v>
      </c>
      <c r="O71" s="26">
        <f t="shared" si="12"/>
        <v>233345460</v>
      </c>
      <c r="P71" s="25">
        <f>((O71-Q71)/Q71)</f>
        <v>4.1648376457752996E-2</v>
      </c>
      <c r="Q71" s="28">
        <f t="shared" si="14"/>
        <v>224015575</v>
      </c>
    </row>
    <row r="72" spans="1:17" x14ac:dyDescent="0.2">
      <c r="A72" s="23"/>
      <c r="B72" s="60"/>
      <c r="C72" s="24"/>
      <c r="D72" s="30"/>
      <c r="E72" s="26"/>
      <c r="F72" s="30"/>
      <c r="G72" s="27"/>
      <c r="H72" s="24"/>
      <c r="I72" s="30"/>
      <c r="J72" s="26"/>
      <c r="K72" s="30"/>
      <c r="L72" s="27"/>
      <c r="M72" s="24"/>
      <c r="N72" s="30"/>
      <c r="O72" s="26"/>
      <c r="P72" s="30"/>
      <c r="Q72" s="28"/>
    </row>
    <row r="73" spans="1:17" ht="15.75" thickBot="1" x14ac:dyDescent="0.3">
      <c r="A73" s="31" t="s">
        <v>68</v>
      </c>
      <c r="B73" s="32"/>
      <c r="C73" s="33">
        <f>SUM(C5:C71)</f>
        <v>124753346195</v>
      </c>
      <c r="D73" s="34">
        <f t="shared" si="15"/>
        <v>1.8912307881150205E-2</v>
      </c>
      <c r="E73" s="33">
        <f>SUM(E5:E71)</f>
        <v>122437765478</v>
      </c>
      <c r="F73" s="34">
        <f t="shared" si="15"/>
        <v>1.8886337894520197E-2</v>
      </c>
      <c r="G73" s="36">
        <f>SUM(G5:G71)</f>
        <v>120168227725</v>
      </c>
      <c r="H73" s="33">
        <f>SUM(H5:H71)</f>
        <v>111917289298</v>
      </c>
      <c r="I73" s="34">
        <f>((H73-J73)/J73)</f>
        <v>3.3611100059866332E-2</v>
      </c>
      <c r="J73" s="35">
        <f>SUM(J5:J71)</f>
        <v>108277948342</v>
      </c>
      <c r="K73" s="34">
        <f>((J73-L73)/L73)</f>
        <v>3.7584459947168566E-2</v>
      </c>
      <c r="L73" s="36">
        <f>SUM(L5:L71)</f>
        <v>104355792248</v>
      </c>
      <c r="M73" s="33">
        <f>SUM(M5:M71)</f>
        <v>236670635493</v>
      </c>
      <c r="N73" s="34">
        <f>((M73-O73)/O73)</f>
        <v>2.581064624686083E-2</v>
      </c>
      <c r="O73" s="35">
        <f>SUM(O5:O71)</f>
        <v>230715713820</v>
      </c>
      <c r="P73" s="34">
        <f>((O73-Q73)/Q73)</f>
        <v>2.7576977499977857E-2</v>
      </c>
      <c r="Q73" s="37">
        <f>SUM(Q5:Q71)</f>
        <v>224524019973</v>
      </c>
    </row>
    <row r="75" spans="1:17" x14ac:dyDescent="0.2">
      <c r="A75" s="38" t="s">
        <v>121</v>
      </c>
    </row>
  </sheetData>
  <phoneticPr fontId="0" type="noConversion"/>
  <conditionalFormatting sqref="A4:Q73">
    <cfRule type="expression" dxfId="0" priority="1" stopIfTrue="1">
      <formula>MOD(ROW(),3)=1</formula>
    </cfRule>
  </conditionalFormatting>
  <pageMargins left="0.7" right="0.7" top="0.75" bottom="0.75" header="0.3" footer="0.3"/>
  <pageSetup scale="65" fitToWidth="3" orientation="landscape" r:id="rId1"/>
  <headerFooter alignWithMargins="0"/>
  <rowBreaks count="1" manualBreakCount="1">
    <brk id="37" max="16383" man="1"/>
  </rowBreaks>
  <ignoredErrors>
    <ignoredError sqref="Q5:Q16 J73 O72:O73 O5:O28 O66:O71 O29:O65 G73 L73 N5:N73 P5:P7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E69751E4-6AF6-47A2-B72B-03CC74F40A67}"/>
</file>

<file path=customXml/itemProps2.xml><?xml version="1.0" encoding="utf-8"?>
<ds:datastoreItem xmlns:ds="http://schemas.openxmlformats.org/officeDocument/2006/customXml" ds:itemID="{DFE3CEA3-FBA1-4DE4-826A-2743C5AEEE7A}"/>
</file>

<file path=customXml/itemProps3.xml><?xml version="1.0" encoding="utf-8"?>
<ds:datastoreItem xmlns:ds="http://schemas.openxmlformats.org/officeDocument/2006/customXml" ds:itemID="{DED13A6A-2CD2-4413-AFCF-E245174FF3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 Index</vt:lpstr>
      <vt:lpstr>Total Exemption Value by Type</vt:lpstr>
      <vt:lpstr>Real Exemption Value by Type</vt:lpstr>
      <vt:lpstr>Personal Property by Type</vt:lpstr>
      <vt:lpstr>3-Year Homestead Comparison</vt:lpstr>
    </vt:vector>
  </TitlesOfParts>
  <Company>Florida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Florida Dept. of Revenue</dc:creator>
  <cp:lastModifiedBy>Allison Kever</cp:lastModifiedBy>
  <cp:lastPrinted>2011-08-03T19:54:02Z</cp:lastPrinted>
  <dcterms:created xsi:type="dcterms:W3CDTF">2011-02-09T19:53:54Z</dcterms:created>
  <dcterms:modified xsi:type="dcterms:W3CDTF">2023-11-15T16:53:09Z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