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34C5F957-6465-44D7-AC94-C0D09F1D2EA0}" xr6:coauthVersionLast="47" xr6:coauthVersionMax="47" xr10:uidLastSave="{00000000-0000-0000-0000-000000000000}"/>
  <bookViews>
    <workbookView xWindow="5490" yWindow="2370" windowWidth="8310" windowHeight="5355" activeTab="3" xr2:uid="{00000000-000D-0000-FFFF-FFFF00000000}"/>
  </bookViews>
  <sheets>
    <sheet name="Report Index" sheetId="1" r:id="rId1"/>
    <sheet name="School LOA" sheetId="2" r:id="rId2"/>
    <sheet name="School Taxable Value" sheetId="3" r:id="rId3"/>
    <sheet name=" School Taxable Value Real Pro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D22" i="3"/>
  <c r="F22" i="3"/>
  <c r="H22" i="3"/>
  <c r="D23" i="3"/>
  <c r="F23" i="3"/>
  <c r="H23" i="3"/>
  <c r="D24" i="3"/>
  <c r="F24" i="3"/>
  <c r="H24" i="3"/>
  <c r="D25" i="3"/>
  <c r="F25" i="3"/>
  <c r="H25" i="3"/>
  <c r="D26" i="3"/>
  <c r="F26" i="3"/>
  <c r="H26" i="3"/>
  <c r="D27" i="3"/>
  <c r="F27" i="3"/>
  <c r="H27" i="3"/>
  <c r="D28" i="3"/>
  <c r="F28" i="3"/>
  <c r="H28" i="3"/>
  <c r="D29" i="3"/>
  <c r="F29" i="3"/>
  <c r="H29" i="3"/>
  <c r="D30" i="3"/>
  <c r="F30" i="3"/>
  <c r="H30" i="3"/>
  <c r="D31" i="3"/>
  <c r="F31" i="3"/>
  <c r="H31" i="3"/>
  <c r="D32" i="3"/>
  <c r="F32" i="3"/>
  <c r="H32" i="3"/>
  <c r="D33" i="3"/>
  <c r="F33" i="3"/>
  <c r="H33" i="3"/>
  <c r="D34" i="3"/>
  <c r="F34" i="3"/>
  <c r="H34" i="3"/>
  <c r="D35" i="3"/>
  <c r="F35" i="3"/>
  <c r="H35" i="3"/>
  <c r="D36" i="3"/>
  <c r="F36" i="3"/>
  <c r="H36" i="3"/>
  <c r="D37" i="3"/>
  <c r="F37" i="3"/>
  <c r="H37" i="3"/>
  <c r="D38" i="3"/>
  <c r="F38" i="3"/>
  <c r="H38" i="3"/>
  <c r="D39" i="3"/>
  <c r="F39" i="3"/>
  <c r="H39" i="3"/>
  <c r="D40" i="3"/>
  <c r="F40" i="3"/>
  <c r="H40" i="3"/>
  <c r="D41" i="3"/>
  <c r="F41" i="3"/>
  <c r="H41" i="3"/>
  <c r="D42" i="3"/>
  <c r="F42" i="3"/>
  <c r="H42" i="3"/>
  <c r="D43" i="3"/>
  <c r="F43" i="3"/>
  <c r="H43" i="3"/>
  <c r="D44" i="3"/>
  <c r="F44" i="3"/>
  <c r="H44" i="3"/>
  <c r="D45" i="3"/>
  <c r="F45" i="3"/>
  <c r="H45" i="3"/>
  <c r="D46" i="3"/>
  <c r="F46" i="3"/>
  <c r="H46" i="3"/>
  <c r="D47" i="3"/>
  <c r="F47" i="3"/>
  <c r="H47" i="3"/>
  <c r="D48" i="3"/>
  <c r="F48" i="3"/>
  <c r="H48" i="3"/>
  <c r="D49" i="3"/>
  <c r="F49" i="3"/>
  <c r="H49" i="3"/>
  <c r="D50" i="3"/>
  <c r="F50" i="3"/>
  <c r="H50" i="3"/>
  <c r="D51" i="3"/>
  <c r="F51" i="3"/>
  <c r="H51" i="3"/>
  <c r="D52" i="3"/>
  <c r="F52" i="3"/>
  <c r="H52" i="3"/>
  <c r="D53" i="3"/>
  <c r="F53" i="3"/>
  <c r="H53" i="3"/>
  <c r="D54" i="3"/>
  <c r="F54" i="3"/>
  <c r="H54" i="3"/>
  <c r="D55" i="3"/>
  <c r="F55" i="3"/>
  <c r="H55" i="3"/>
  <c r="D56" i="3"/>
  <c r="F56" i="3"/>
  <c r="H56" i="3"/>
  <c r="D57" i="3"/>
  <c r="F57" i="3"/>
  <c r="H57" i="3"/>
  <c r="D58" i="3"/>
  <c r="F58" i="3"/>
  <c r="H58" i="3"/>
  <c r="D59" i="3"/>
  <c r="F59" i="3"/>
  <c r="H59" i="3"/>
  <c r="D60" i="3"/>
  <c r="F60" i="3"/>
  <c r="H60" i="3"/>
  <c r="D61" i="3"/>
  <c r="F61" i="3"/>
  <c r="H61" i="3"/>
  <c r="D62" i="3"/>
  <c r="F62" i="3"/>
  <c r="H62" i="3"/>
  <c r="D63" i="3"/>
  <c r="F63" i="3"/>
  <c r="H63" i="3"/>
  <c r="D64" i="3"/>
  <c r="F64" i="3"/>
  <c r="H64" i="3"/>
  <c r="D65" i="3"/>
  <c r="F65" i="3"/>
  <c r="H65" i="3"/>
  <c r="D66" i="3"/>
  <c r="F66" i="3"/>
  <c r="H66" i="3"/>
  <c r="D67" i="3"/>
  <c r="F67" i="3"/>
  <c r="H67" i="3"/>
  <c r="D68" i="3"/>
  <c r="F68" i="3"/>
  <c r="H68" i="3"/>
  <c r="D69" i="3"/>
  <c r="F69" i="3"/>
  <c r="H69" i="3"/>
  <c r="D70" i="3"/>
  <c r="F70" i="3"/>
  <c r="H70" i="3"/>
  <c r="D71" i="3"/>
  <c r="F71" i="3"/>
  <c r="H71" i="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F5" i="4"/>
  <c r="D5" i="4"/>
  <c r="E73" i="3"/>
  <c r="G73" i="4"/>
  <c r="E73" i="4"/>
  <c r="C73" i="4"/>
  <c r="I73" i="3"/>
  <c r="G73" i="3"/>
  <c r="C73" i="3"/>
  <c r="D73" i="3" l="1"/>
  <c r="F73" i="4"/>
  <c r="D73" i="4"/>
  <c r="H73" i="3"/>
  <c r="F73" i="3"/>
</calcChain>
</file>

<file path=xl/sharedStrings.xml><?xml version="1.0" encoding="utf-8"?>
<sst xmlns="http://schemas.openxmlformats.org/spreadsheetml/2006/main" count="440" uniqueCount="101">
  <si>
    <t>School Reports</t>
  </si>
  <si>
    <t>Level of Assessment Estimate for School Purposes</t>
  </si>
  <si>
    <t>School Taxable Value Report</t>
  </si>
  <si>
    <t>School Taxable Value of Real Property</t>
  </si>
  <si>
    <t xml:space="preserve">Contact Information: </t>
  </si>
  <si>
    <t xml:space="preserve">Property Tax Oversight, Research &amp; Analysis  </t>
  </si>
  <si>
    <t xml:space="preserve"> PTOResearch&amp;Analysis@dor.state.fl.us</t>
  </si>
  <si>
    <t>Level Of Assessment Estimates For School Purpose</t>
  </si>
  <si>
    <t>County</t>
  </si>
  <si>
    <t>Percent</t>
  </si>
  <si>
    <t>Method</t>
  </si>
  <si>
    <t>Alachua</t>
  </si>
  <si>
    <t>Lake</t>
  </si>
  <si>
    <t>Baker</t>
  </si>
  <si>
    <t>Lee</t>
  </si>
  <si>
    <t>Bay</t>
  </si>
  <si>
    <t>Leon</t>
  </si>
  <si>
    <t>Bradford</t>
  </si>
  <si>
    <t>Levy</t>
  </si>
  <si>
    <t>Brevard</t>
  </si>
  <si>
    <t>Liberty</t>
  </si>
  <si>
    <t>Broward</t>
  </si>
  <si>
    <t>Madison</t>
  </si>
  <si>
    <t>Calhoun</t>
  </si>
  <si>
    <t>Manatee</t>
  </si>
  <si>
    <t>Charlotte</t>
  </si>
  <si>
    <t>Marion</t>
  </si>
  <si>
    <t>Citrus</t>
  </si>
  <si>
    <t>Martin</t>
  </si>
  <si>
    <t>Clay</t>
  </si>
  <si>
    <t>Monroe</t>
  </si>
  <si>
    <t>Collier</t>
  </si>
  <si>
    <t>Nassau</t>
  </si>
  <si>
    <t>Columbia</t>
  </si>
  <si>
    <t>Okaloosa</t>
  </si>
  <si>
    <t>Miami-Dade</t>
  </si>
  <si>
    <t>Okeechobee</t>
  </si>
  <si>
    <t>DeSoto</t>
  </si>
  <si>
    <t>Orange</t>
  </si>
  <si>
    <t>Dixie</t>
  </si>
  <si>
    <t>Osceola</t>
  </si>
  <si>
    <t>Duval</t>
  </si>
  <si>
    <t>Palm Beach</t>
  </si>
  <si>
    <t>Escambia</t>
  </si>
  <si>
    <t>Pasco</t>
  </si>
  <si>
    <t>Flagler</t>
  </si>
  <si>
    <t>Pinellas</t>
  </si>
  <si>
    <t>Franklin</t>
  </si>
  <si>
    <t>Polk</t>
  </si>
  <si>
    <t>Gadsden</t>
  </si>
  <si>
    <t>Putnam</t>
  </si>
  <si>
    <t>Gilchrist</t>
  </si>
  <si>
    <t>Glades</t>
  </si>
  <si>
    <t>Gulf</t>
  </si>
  <si>
    <t>Santa Rosa</t>
  </si>
  <si>
    <t>Hamilton</t>
  </si>
  <si>
    <t>Sarasota</t>
  </si>
  <si>
    <t>Hardee</t>
  </si>
  <si>
    <t>Seminole</t>
  </si>
  <si>
    <t>Hendry</t>
  </si>
  <si>
    <t>Sumter</t>
  </si>
  <si>
    <t>Hernando</t>
  </si>
  <si>
    <t>Suwannee</t>
  </si>
  <si>
    <t>Highlands</t>
  </si>
  <si>
    <t>Taylor</t>
  </si>
  <si>
    <t>Hillsborou</t>
  </si>
  <si>
    <t>Union</t>
  </si>
  <si>
    <t>Holmes</t>
  </si>
  <si>
    <t>Volusia</t>
  </si>
  <si>
    <t>Wakulla</t>
  </si>
  <si>
    <t>Jackson</t>
  </si>
  <si>
    <t>Walton</t>
  </si>
  <si>
    <t>Jefferson</t>
  </si>
  <si>
    <t>Washington</t>
  </si>
  <si>
    <t>Lafayette</t>
  </si>
  <si>
    <t>Status</t>
  </si>
  <si>
    <t>Actual As Percent of Consensus</t>
  </si>
  <si>
    <t>Consensus Estimate</t>
  </si>
  <si>
    <t>Hillsborough</t>
  </si>
  <si>
    <t>Indian River</t>
  </si>
  <si>
    <t>Saint Johns</t>
  </si>
  <si>
    <t>Saint Lucie</t>
  </si>
  <si>
    <t>Statewide</t>
  </si>
  <si>
    <t>School Taxable Value, Real Property Only</t>
  </si>
  <si>
    <t>Dade</t>
  </si>
  <si>
    <t>2022 Value</t>
  </si>
  <si>
    <t>2022 School Taxable Value</t>
  </si>
  <si>
    <t>2023 School Taxable Value</t>
  </si>
  <si>
    <t>Percent Increase 2022-2023</t>
  </si>
  <si>
    <t>2023 Value</t>
  </si>
  <si>
    <t>I</t>
  </si>
  <si>
    <t>N</t>
  </si>
  <si>
    <t>Data Extract: July 2024</t>
  </si>
  <si>
    <t>2024 School Taxable Value</t>
  </si>
  <si>
    <t>Percent Increase 2023-2024</t>
  </si>
  <si>
    <t>2024 Value</t>
  </si>
  <si>
    <t>2024 Statewide (Weighted by Total Taxable Value)) Average Level of Assessment 96.6</t>
  </si>
  <si>
    <t>R-NVAB</t>
  </si>
  <si>
    <t>R-Final</t>
  </si>
  <si>
    <t>Data Extract: November 2024</t>
  </si>
  <si>
    <t xml:space="preserve">Data Extract: November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</si>
</sst>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1" applyFont="1" applyAlignment="1" applyProtection="1"/>
    <xf numFmtId="0" fontId="9" fillId="0" borderId="0" xfId="0" applyFont="1"/>
    <xf numFmtId="0" fontId="9" fillId="0" borderId="4" xfId="0" applyFont="1" applyBorder="1"/>
    <xf numFmtId="0" fontId="9" fillId="0" borderId="5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7" xfId="0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/>
    <xf numFmtId="0" fontId="9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164" fontId="9" fillId="0" borderId="5" xfId="2" applyNumberFormat="1" applyFont="1" applyBorder="1" applyAlignment="1">
      <alignment horizontal="right"/>
    </xf>
    <xf numFmtId="164" fontId="1" fillId="2" borderId="8" xfId="2" applyNumberFormat="1" applyFont="1" applyFill="1" applyBorder="1" applyAlignment="1">
      <alignment horizontal="right"/>
    </xf>
    <xf numFmtId="164" fontId="1" fillId="0" borderId="8" xfId="2" applyNumberFormat="1" applyFont="1" applyBorder="1" applyAlignment="1">
      <alignment horizontal="right"/>
    </xf>
    <xf numFmtId="3" fontId="9" fillId="0" borderId="0" xfId="0" applyNumberFormat="1" applyFont="1"/>
    <xf numFmtId="17" fontId="9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4" fillId="0" borderId="0" xfId="1" applyFont="1" applyAlignment="1" applyProtection="1"/>
  </cellXfs>
  <cellStyles count="3">
    <cellStyle name="Hyperlink" xfId="1" builtinId="8"/>
    <cellStyle name="Normal" xfId="0" builtinId="0"/>
    <cellStyle name="Percent" xfId="2" builtinId="5"/>
  </cellStyles>
  <dxfs count="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%26Analysis@dor.state.fl.us?subject=Florida%20Property%20Valuation%20and%20Tax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workbookViewId="0"/>
  </sheetViews>
  <sheetFormatPr defaultRowHeight="14.25" x14ac:dyDescent="0.2"/>
  <cols>
    <col min="1" max="8" width="9.140625" style="2"/>
    <col min="9" max="16384" width="9.140625" style="10"/>
  </cols>
  <sheetData>
    <row r="2" spans="1:8" ht="15" x14ac:dyDescent="0.25">
      <c r="A2" s="1" t="s">
        <v>0</v>
      </c>
    </row>
    <row r="4" spans="1:8" x14ac:dyDescent="0.2">
      <c r="B4" s="37" t="s">
        <v>1</v>
      </c>
      <c r="C4" s="37"/>
      <c r="D4" s="37"/>
      <c r="E4" s="37"/>
      <c r="F4" s="37"/>
      <c r="G4" s="37"/>
      <c r="H4" s="37"/>
    </row>
    <row r="6" spans="1:8" x14ac:dyDescent="0.2">
      <c r="B6" s="37" t="s">
        <v>2</v>
      </c>
      <c r="C6" s="37"/>
      <c r="D6" s="37"/>
      <c r="E6" s="37"/>
      <c r="F6" s="37"/>
      <c r="G6" s="37"/>
      <c r="H6" s="37"/>
    </row>
    <row r="8" spans="1:8" x14ac:dyDescent="0.2">
      <c r="B8" s="37" t="s">
        <v>3</v>
      </c>
      <c r="C8" s="37"/>
      <c r="D8" s="37"/>
      <c r="E8" s="37"/>
      <c r="F8" s="37"/>
      <c r="G8" s="37"/>
      <c r="H8" s="37"/>
    </row>
    <row r="14" spans="1:8" x14ac:dyDescent="0.2">
      <c r="A14" s="3" t="s">
        <v>4</v>
      </c>
      <c r="D14" s="3" t="s">
        <v>5</v>
      </c>
    </row>
    <row r="15" spans="1:8" x14ac:dyDescent="0.2">
      <c r="D15" s="9" t="s">
        <v>6</v>
      </c>
    </row>
  </sheetData>
  <mergeCells count="3">
    <mergeCell ref="B4:H4"/>
    <mergeCell ref="B6:H6"/>
    <mergeCell ref="B8:H8"/>
  </mergeCells>
  <hyperlinks>
    <hyperlink ref="D15" r:id="rId1" xr:uid="{00000000-0004-0000-0000-000000000000}"/>
    <hyperlink ref="B4:H4" location="'School LOA'!A1" display="Level of Assessment Estimate for School Purposes" xr:uid="{00000000-0004-0000-0000-000001000000}"/>
    <hyperlink ref="B6:H6" location="'School Taxable Value'!A1" display="School Taxable Value Report" xr:uid="{00000000-0004-0000-0000-000002000000}"/>
    <hyperlink ref="B8:H8" location="' School Taxable Value Real Prop'!A1" display="School Taxable Value of Real Property" xr:uid="{00000000-0004-0000-0000-000003000000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workbookViewId="0"/>
  </sheetViews>
  <sheetFormatPr defaultRowHeight="15" x14ac:dyDescent="0.25"/>
  <cols>
    <col min="1" max="1" width="17.7109375" style="10" customWidth="1"/>
    <col min="2" max="2" width="8.7109375" style="10" customWidth="1"/>
    <col min="3" max="3" width="8.85546875" style="10" customWidth="1"/>
    <col min="4" max="4" width="9.140625" style="10"/>
    <col min="5" max="5" width="17.7109375" style="10" customWidth="1"/>
    <col min="6" max="6" width="8.7109375" style="10" customWidth="1"/>
    <col min="7" max="7" width="8.85546875" style="10" customWidth="1"/>
    <col min="8" max="8" width="9.140625" style="10"/>
    <col min="9" max="9" width="4.5703125" style="10" customWidth="1"/>
    <col min="10" max="11" width="9.140625" style="10"/>
    <col min="20" max="16384" width="9.140625" style="10"/>
  </cols>
  <sheetData>
    <row r="1" spans="1:19" ht="23.25" x14ac:dyDescent="0.35">
      <c r="A1" s="4" t="s">
        <v>7</v>
      </c>
      <c r="B1" s="19"/>
      <c r="C1" s="19"/>
      <c r="D1" s="19"/>
      <c r="E1" s="19"/>
      <c r="F1" s="19"/>
      <c r="G1" s="19"/>
      <c r="H1" s="19"/>
      <c r="I1" s="19"/>
      <c r="J1" s="19"/>
    </row>
    <row r="2" spans="1:19" x14ac:dyDescent="0.25">
      <c r="A2" s="18">
        <v>2024</v>
      </c>
    </row>
    <row r="3" spans="1:19" ht="12.75" customHeight="1" x14ac:dyDescent="0.25">
      <c r="A3" s="18"/>
    </row>
    <row r="4" spans="1:19" s="28" customFormat="1" ht="14.25" customHeight="1" x14ac:dyDescent="0.25">
      <c r="A4" s="27" t="s">
        <v>8</v>
      </c>
      <c r="B4" s="27" t="s">
        <v>9</v>
      </c>
      <c r="C4" s="27" t="s">
        <v>10</v>
      </c>
      <c r="E4" s="27" t="s">
        <v>8</v>
      </c>
      <c r="F4" s="27" t="s">
        <v>9</v>
      </c>
      <c r="G4" s="27" t="s">
        <v>10</v>
      </c>
      <c r="K4" s="35"/>
      <c r="L4" s="36"/>
      <c r="M4" s="36"/>
      <c r="N4" s="36"/>
      <c r="O4" s="35"/>
      <c r="P4" s="36"/>
      <c r="Q4" s="36"/>
      <c r="R4"/>
      <c r="S4"/>
    </row>
    <row r="5" spans="1:19" ht="14.25" customHeight="1" x14ac:dyDescent="0.25">
      <c r="A5" s="12" t="s">
        <v>11</v>
      </c>
      <c r="B5" s="15">
        <v>100.5</v>
      </c>
      <c r="C5" s="15" t="s">
        <v>91</v>
      </c>
      <c r="E5" s="12" t="s">
        <v>12</v>
      </c>
      <c r="F5" s="15">
        <v>97</v>
      </c>
      <c r="G5" s="15" t="s">
        <v>91</v>
      </c>
      <c r="K5" s="35"/>
      <c r="L5" s="36"/>
      <c r="M5" s="36"/>
      <c r="N5" s="36"/>
      <c r="O5" s="35"/>
      <c r="P5" s="36"/>
      <c r="Q5" s="36"/>
    </row>
    <row r="6" spans="1:19" ht="14.25" customHeight="1" x14ac:dyDescent="0.25">
      <c r="A6" s="12" t="s">
        <v>13</v>
      </c>
      <c r="B6" s="15">
        <v>97.1</v>
      </c>
      <c r="C6" s="15" t="s">
        <v>91</v>
      </c>
      <c r="E6" s="12" t="s">
        <v>14</v>
      </c>
      <c r="F6" s="15">
        <v>97.3</v>
      </c>
      <c r="G6" s="15" t="s">
        <v>90</v>
      </c>
      <c r="K6" s="35"/>
      <c r="L6" s="36"/>
      <c r="M6" s="36"/>
      <c r="N6" s="36"/>
      <c r="O6" s="35"/>
      <c r="P6" s="36"/>
      <c r="Q6" s="36"/>
    </row>
    <row r="7" spans="1:19" ht="14.25" customHeight="1" x14ac:dyDescent="0.25">
      <c r="A7" s="12" t="s">
        <v>15</v>
      </c>
      <c r="B7" s="15">
        <v>96.7</v>
      </c>
      <c r="C7" s="15" t="s">
        <v>90</v>
      </c>
      <c r="E7" s="12" t="s">
        <v>16</v>
      </c>
      <c r="F7" s="15">
        <v>96</v>
      </c>
      <c r="G7" s="15" t="s">
        <v>90</v>
      </c>
      <c r="K7" s="35"/>
      <c r="L7" s="36"/>
      <c r="M7" s="36"/>
      <c r="N7" s="36"/>
      <c r="O7" s="35"/>
      <c r="P7" s="36"/>
      <c r="Q7" s="36"/>
    </row>
    <row r="8" spans="1:19" ht="14.25" customHeight="1" x14ac:dyDescent="0.25">
      <c r="A8" s="12" t="s">
        <v>17</v>
      </c>
      <c r="B8" s="15">
        <v>95.7</v>
      </c>
      <c r="C8" s="15" t="s">
        <v>91</v>
      </c>
      <c r="E8" s="12" t="s">
        <v>18</v>
      </c>
      <c r="F8" s="15">
        <v>97.1</v>
      </c>
      <c r="G8" s="15" t="s">
        <v>90</v>
      </c>
      <c r="K8" s="35"/>
      <c r="L8" s="36"/>
      <c r="M8" s="36"/>
      <c r="N8" s="36"/>
      <c r="O8" s="35"/>
      <c r="P8" s="36"/>
      <c r="Q8" s="36"/>
    </row>
    <row r="9" spans="1:19" ht="14.25" customHeight="1" x14ac:dyDescent="0.25">
      <c r="A9" s="12" t="s">
        <v>19</v>
      </c>
      <c r="B9" s="15">
        <v>97.6</v>
      </c>
      <c r="C9" s="15" t="s">
        <v>90</v>
      </c>
      <c r="E9" s="12" t="s">
        <v>20</v>
      </c>
      <c r="F9" s="15">
        <v>96.4</v>
      </c>
      <c r="G9" s="15" t="s">
        <v>90</v>
      </c>
      <c r="K9" s="35"/>
      <c r="L9" s="36"/>
      <c r="M9" s="36"/>
      <c r="N9" s="36"/>
      <c r="O9" s="35"/>
      <c r="P9" s="36"/>
      <c r="Q9" s="36"/>
    </row>
    <row r="10" spans="1:19" ht="14.25" customHeight="1" x14ac:dyDescent="0.25">
      <c r="A10" s="12" t="s">
        <v>21</v>
      </c>
      <c r="B10" s="15">
        <v>97.9</v>
      </c>
      <c r="C10" s="15" t="s">
        <v>91</v>
      </c>
      <c r="E10" s="12" t="s">
        <v>22</v>
      </c>
      <c r="F10" s="15">
        <v>96.8</v>
      </c>
      <c r="G10" s="15" t="s">
        <v>90</v>
      </c>
      <c r="K10" s="35"/>
      <c r="L10" s="36"/>
      <c r="M10" s="36"/>
      <c r="N10" s="36"/>
      <c r="O10" s="35"/>
      <c r="P10" s="36"/>
      <c r="Q10" s="36"/>
    </row>
    <row r="11" spans="1:19" ht="14.25" customHeight="1" x14ac:dyDescent="0.25">
      <c r="A11" s="12" t="s">
        <v>23</v>
      </c>
      <c r="B11" s="15">
        <v>100.9</v>
      </c>
      <c r="C11" s="15" t="s">
        <v>90</v>
      </c>
      <c r="E11" s="12" t="s">
        <v>24</v>
      </c>
      <c r="F11" s="15">
        <v>98.4</v>
      </c>
      <c r="G11" s="15" t="s">
        <v>91</v>
      </c>
      <c r="K11" s="35"/>
      <c r="L11" s="36"/>
      <c r="M11" s="36"/>
      <c r="N11" s="36"/>
      <c r="O11" s="35"/>
      <c r="P11" s="36"/>
      <c r="Q11" s="36"/>
    </row>
    <row r="12" spans="1:19" ht="14.25" customHeight="1" x14ac:dyDescent="0.25">
      <c r="A12" s="12" t="s">
        <v>25</v>
      </c>
      <c r="B12" s="15">
        <v>98.3</v>
      </c>
      <c r="C12" s="15" t="s">
        <v>90</v>
      </c>
      <c r="E12" s="12" t="s">
        <v>26</v>
      </c>
      <c r="F12" s="15">
        <v>97.8</v>
      </c>
      <c r="G12" s="15" t="s">
        <v>90</v>
      </c>
      <c r="K12" s="35"/>
      <c r="L12" s="36"/>
      <c r="M12" s="36"/>
      <c r="N12" s="36"/>
      <c r="O12" s="35"/>
      <c r="P12" s="36"/>
      <c r="Q12" s="36"/>
    </row>
    <row r="13" spans="1:19" ht="14.25" customHeight="1" x14ac:dyDescent="0.25">
      <c r="A13" s="12" t="s">
        <v>27</v>
      </c>
      <c r="B13" s="15">
        <v>96.4</v>
      </c>
      <c r="C13" s="15" t="s">
        <v>90</v>
      </c>
      <c r="E13" s="12" t="s">
        <v>28</v>
      </c>
      <c r="F13" s="15">
        <v>98.1</v>
      </c>
      <c r="G13" s="15" t="s">
        <v>90</v>
      </c>
      <c r="K13" s="35"/>
      <c r="L13" s="36"/>
      <c r="M13" s="36"/>
      <c r="N13" s="36"/>
      <c r="O13" s="35"/>
      <c r="P13" s="36"/>
      <c r="Q13" s="36"/>
    </row>
    <row r="14" spans="1:19" ht="14.25" customHeight="1" x14ac:dyDescent="0.25">
      <c r="A14" s="12" t="s">
        <v>29</v>
      </c>
      <c r="B14" s="15">
        <v>99.2</v>
      </c>
      <c r="C14" s="15" t="s">
        <v>90</v>
      </c>
      <c r="E14" s="12" t="s">
        <v>30</v>
      </c>
      <c r="F14" s="15">
        <v>97.2</v>
      </c>
      <c r="G14" s="15" t="s">
        <v>91</v>
      </c>
      <c r="K14" s="35"/>
      <c r="L14" s="36"/>
      <c r="M14" s="36"/>
      <c r="N14" s="36"/>
      <c r="O14" s="35"/>
      <c r="P14" s="36"/>
      <c r="Q14" s="36"/>
    </row>
    <row r="15" spans="1:19" ht="14.25" customHeight="1" x14ac:dyDescent="0.25">
      <c r="A15" s="12" t="s">
        <v>31</v>
      </c>
      <c r="B15" s="15">
        <v>93.1</v>
      </c>
      <c r="C15" s="15" t="s">
        <v>91</v>
      </c>
      <c r="E15" s="12" t="s">
        <v>32</v>
      </c>
      <c r="F15" s="15">
        <v>98.3</v>
      </c>
      <c r="G15" s="15" t="s">
        <v>91</v>
      </c>
      <c r="K15" s="35"/>
      <c r="L15" s="36"/>
      <c r="M15" s="36"/>
      <c r="N15" s="36"/>
      <c r="O15" s="35"/>
      <c r="P15" s="36"/>
      <c r="Q15" s="36"/>
    </row>
    <row r="16" spans="1:19" ht="14.25" customHeight="1" x14ac:dyDescent="0.25">
      <c r="A16" s="12" t="s">
        <v>33</v>
      </c>
      <c r="B16" s="15">
        <v>96.3</v>
      </c>
      <c r="C16" s="15" t="s">
        <v>90</v>
      </c>
      <c r="E16" s="12" t="s">
        <v>34</v>
      </c>
      <c r="F16" s="15">
        <v>95.4</v>
      </c>
      <c r="G16" s="15" t="s">
        <v>90</v>
      </c>
      <c r="K16" s="35"/>
      <c r="L16" s="36"/>
      <c r="M16" s="36"/>
      <c r="N16" s="36"/>
      <c r="O16" s="35"/>
      <c r="P16" s="36"/>
      <c r="Q16" s="36"/>
    </row>
    <row r="17" spans="1:17" ht="14.25" customHeight="1" x14ac:dyDescent="0.25">
      <c r="A17" s="12" t="s">
        <v>84</v>
      </c>
      <c r="B17" s="15">
        <v>95</v>
      </c>
      <c r="C17" s="15" t="s">
        <v>91</v>
      </c>
      <c r="E17" s="12" t="s">
        <v>36</v>
      </c>
      <c r="F17" s="15">
        <v>95.1</v>
      </c>
      <c r="G17" s="15" t="s">
        <v>90</v>
      </c>
      <c r="K17" s="35"/>
      <c r="L17" s="36"/>
      <c r="M17" s="36"/>
      <c r="N17" s="36"/>
      <c r="O17" s="35"/>
      <c r="P17" s="36"/>
      <c r="Q17" s="36"/>
    </row>
    <row r="18" spans="1:17" ht="14.25" customHeight="1" x14ac:dyDescent="0.25">
      <c r="A18" s="12" t="s">
        <v>37</v>
      </c>
      <c r="B18" s="15">
        <v>98.6</v>
      </c>
      <c r="C18" s="15" t="s">
        <v>91</v>
      </c>
      <c r="E18" s="12" t="s">
        <v>38</v>
      </c>
      <c r="F18" s="15">
        <v>93.2</v>
      </c>
      <c r="G18" s="15" t="s">
        <v>91</v>
      </c>
      <c r="K18" s="35"/>
      <c r="L18" s="36"/>
      <c r="M18" s="36"/>
      <c r="N18" s="36"/>
      <c r="O18" s="35"/>
      <c r="P18" s="36"/>
      <c r="Q18" s="36"/>
    </row>
    <row r="19" spans="1:17" ht="14.25" customHeight="1" x14ac:dyDescent="0.25">
      <c r="A19" s="12" t="s">
        <v>39</v>
      </c>
      <c r="B19" s="15">
        <v>94.4</v>
      </c>
      <c r="C19" s="15" t="s">
        <v>91</v>
      </c>
      <c r="E19" s="12" t="s">
        <v>40</v>
      </c>
      <c r="F19" s="15">
        <v>98.1</v>
      </c>
      <c r="G19" s="15" t="s">
        <v>91</v>
      </c>
      <c r="K19" s="35"/>
      <c r="L19" s="36"/>
      <c r="M19" s="36"/>
      <c r="N19" s="36"/>
      <c r="O19" s="35"/>
      <c r="P19" s="36"/>
      <c r="Q19" s="36"/>
    </row>
    <row r="20" spans="1:17" ht="14.25" customHeight="1" x14ac:dyDescent="0.25">
      <c r="A20" s="12" t="s">
        <v>41</v>
      </c>
      <c r="B20" s="15">
        <v>96.5</v>
      </c>
      <c r="C20" s="15" t="s">
        <v>91</v>
      </c>
      <c r="E20" s="12" t="s">
        <v>42</v>
      </c>
      <c r="F20" s="15">
        <v>97.6</v>
      </c>
      <c r="G20" s="15" t="s">
        <v>90</v>
      </c>
      <c r="K20" s="35"/>
      <c r="L20" s="36"/>
      <c r="M20" s="36"/>
      <c r="N20" s="36"/>
      <c r="O20" s="35"/>
      <c r="P20" s="36"/>
      <c r="Q20" s="36"/>
    </row>
    <row r="21" spans="1:17" ht="14.25" customHeight="1" x14ac:dyDescent="0.25">
      <c r="A21" s="12" t="s">
        <v>43</v>
      </c>
      <c r="B21" s="15">
        <v>96.2</v>
      </c>
      <c r="C21" s="15" t="s">
        <v>91</v>
      </c>
      <c r="E21" s="12" t="s">
        <v>44</v>
      </c>
      <c r="F21" s="15">
        <v>98.9</v>
      </c>
      <c r="G21" s="15" t="s">
        <v>91</v>
      </c>
      <c r="K21" s="35"/>
      <c r="L21" s="36"/>
      <c r="M21" s="36"/>
      <c r="N21" s="36"/>
      <c r="O21" s="35"/>
      <c r="P21" s="36"/>
      <c r="Q21" s="36"/>
    </row>
    <row r="22" spans="1:17" ht="14.25" customHeight="1" x14ac:dyDescent="0.25">
      <c r="A22" s="12" t="s">
        <v>45</v>
      </c>
      <c r="B22" s="15">
        <v>96.3</v>
      </c>
      <c r="C22" s="15" t="s">
        <v>90</v>
      </c>
      <c r="E22" s="12" t="s">
        <v>46</v>
      </c>
      <c r="F22" s="15">
        <v>98.2</v>
      </c>
      <c r="G22" s="15" t="s">
        <v>90</v>
      </c>
      <c r="K22" s="35"/>
      <c r="L22" s="36"/>
      <c r="M22" s="36"/>
      <c r="N22" s="36"/>
      <c r="O22" s="35"/>
      <c r="P22" s="36"/>
      <c r="Q22" s="36"/>
    </row>
    <row r="23" spans="1:17" ht="14.25" customHeight="1" x14ac:dyDescent="0.25">
      <c r="A23" s="12" t="s">
        <v>47</v>
      </c>
      <c r="B23" s="15">
        <v>101.7</v>
      </c>
      <c r="C23" s="15" t="s">
        <v>91</v>
      </c>
      <c r="E23" s="12" t="s">
        <v>48</v>
      </c>
      <c r="F23" s="15">
        <v>98.3</v>
      </c>
      <c r="G23" s="15" t="s">
        <v>90</v>
      </c>
      <c r="K23" s="35"/>
      <c r="L23" s="36"/>
      <c r="M23" s="36"/>
      <c r="N23" s="36"/>
      <c r="O23" s="35"/>
      <c r="P23" s="36"/>
      <c r="Q23" s="36"/>
    </row>
    <row r="24" spans="1:17" ht="14.25" customHeight="1" x14ac:dyDescent="0.25">
      <c r="A24" s="12" t="s">
        <v>49</v>
      </c>
      <c r="B24" s="15">
        <v>100.7</v>
      </c>
      <c r="C24" s="15" t="s">
        <v>91</v>
      </c>
      <c r="E24" s="12" t="s">
        <v>50</v>
      </c>
      <c r="F24" s="15">
        <v>98.8</v>
      </c>
      <c r="G24" s="15" t="s">
        <v>90</v>
      </c>
      <c r="K24" s="35"/>
      <c r="L24" s="36"/>
      <c r="M24" s="36"/>
      <c r="N24" s="36"/>
      <c r="O24" s="35"/>
      <c r="P24" s="36"/>
      <c r="Q24" s="36"/>
    </row>
    <row r="25" spans="1:17" ht="14.25" customHeight="1" x14ac:dyDescent="0.25">
      <c r="A25" s="12" t="s">
        <v>51</v>
      </c>
      <c r="B25" s="15">
        <v>94.6</v>
      </c>
      <c r="C25" s="15" t="s">
        <v>90</v>
      </c>
      <c r="E25" s="12" t="s">
        <v>80</v>
      </c>
      <c r="F25" s="15">
        <v>99.2</v>
      </c>
      <c r="G25" s="15" t="s">
        <v>91</v>
      </c>
      <c r="K25" s="35"/>
      <c r="L25" s="36"/>
      <c r="M25" s="36"/>
      <c r="N25" s="36"/>
      <c r="O25" s="35"/>
      <c r="P25" s="36"/>
      <c r="Q25" s="36"/>
    </row>
    <row r="26" spans="1:17" ht="14.25" customHeight="1" x14ac:dyDescent="0.25">
      <c r="A26" s="12" t="s">
        <v>52</v>
      </c>
      <c r="B26" s="15">
        <v>97.1</v>
      </c>
      <c r="C26" s="15" t="s">
        <v>91</v>
      </c>
      <c r="E26" s="12" t="s">
        <v>81</v>
      </c>
      <c r="F26" s="15">
        <v>98.7</v>
      </c>
      <c r="G26" s="15" t="s">
        <v>90</v>
      </c>
      <c r="K26" s="35"/>
      <c r="L26" s="36"/>
      <c r="M26" s="36"/>
      <c r="N26" s="36"/>
      <c r="O26" s="35"/>
      <c r="P26" s="36"/>
      <c r="Q26" s="36"/>
    </row>
    <row r="27" spans="1:17" ht="14.25" customHeight="1" x14ac:dyDescent="0.25">
      <c r="A27" s="12" t="s">
        <v>53</v>
      </c>
      <c r="B27" s="15">
        <v>98.6</v>
      </c>
      <c r="C27" s="15" t="s">
        <v>90</v>
      </c>
      <c r="E27" s="12" t="s">
        <v>54</v>
      </c>
      <c r="F27" s="15">
        <v>94.4</v>
      </c>
      <c r="G27" s="15" t="s">
        <v>91</v>
      </c>
      <c r="K27" s="35"/>
      <c r="L27" s="36"/>
      <c r="M27" s="36"/>
      <c r="N27" s="36"/>
      <c r="O27" s="35"/>
      <c r="P27" s="36"/>
      <c r="Q27" s="36"/>
    </row>
    <row r="28" spans="1:17" ht="14.25" customHeight="1" x14ac:dyDescent="0.25">
      <c r="A28" s="12" t="s">
        <v>55</v>
      </c>
      <c r="B28" s="15">
        <v>98.5</v>
      </c>
      <c r="C28" s="15" t="s">
        <v>91</v>
      </c>
      <c r="E28" s="12" t="s">
        <v>56</v>
      </c>
      <c r="F28" s="15">
        <v>93.6</v>
      </c>
      <c r="G28" s="15" t="s">
        <v>91</v>
      </c>
      <c r="K28" s="35"/>
      <c r="L28" s="36"/>
      <c r="M28" s="36"/>
      <c r="N28" s="36"/>
      <c r="O28" s="35"/>
      <c r="P28" s="36"/>
      <c r="Q28" s="36"/>
    </row>
    <row r="29" spans="1:17" ht="14.25" customHeight="1" x14ac:dyDescent="0.25">
      <c r="A29" s="12" t="s">
        <v>57</v>
      </c>
      <c r="B29" s="15">
        <v>100</v>
      </c>
      <c r="C29" s="15" t="s">
        <v>91</v>
      </c>
      <c r="E29" s="12" t="s">
        <v>58</v>
      </c>
      <c r="F29" s="15">
        <v>99.8</v>
      </c>
      <c r="G29" s="15" t="s">
        <v>90</v>
      </c>
      <c r="K29" s="35"/>
      <c r="L29" s="36"/>
      <c r="M29" s="36"/>
      <c r="N29" s="36"/>
      <c r="O29" s="35"/>
      <c r="P29" s="36"/>
      <c r="Q29" s="36"/>
    </row>
    <row r="30" spans="1:17" ht="14.25" customHeight="1" x14ac:dyDescent="0.25">
      <c r="A30" s="12" t="s">
        <v>59</v>
      </c>
      <c r="B30" s="15">
        <v>96.4</v>
      </c>
      <c r="C30" s="15" t="s">
        <v>90</v>
      </c>
      <c r="E30" s="12" t="s">
        <v>60</v>
      </c>
      <c r="F30" s="15">
        <v>96.1</v>
      </c>
      <c r="G30" s="15" t="s">
        <v>91</v>
      </c>
      <c r="K30" s="35"/>
      <c r="L30" s="36"/>
      <c r="M30" s="36"/>
      <c r="N30" s="36"/>
      <c r="O30" s="35"/>
      <c r="P30" s="36"/>
      <c r="Q30" s="36"/>
    </row>
    <row r="31" spans="1:17" ht="14.25" customHeight="1" x14ac:dyDescent="0.25">
      <c r="A31" s="12" t="s">
        <v>61</v>
      </c>
      <c r="B31" s="15">
        <v>99.2</v>
      </c>
      <c r="C31" s="15" t="s">
        <v>91</v>
      </c>
      <c r="E31" s="12" t="s">
        <v>62</v>
      </c>
      <c r="F31" s="15">
        <v>94.1</v>
      </c>
      <c r="G31" s="15" t="s">
        <v>90</v>
      </c>
      <c r="K31" s="35"/>
      <c r="L31" s="36"/>
      <c r="M31" s="36"/>
      <c r="N31" s="36"/>
      <c r="O31" s="35"/>
      <c r="P31" s="36"/>
      <c r="Q31" s="36"/>
    </row>
    <row r="32" spans="1:17" ht="14.25" customHeight="1" x14ac:dyDescent="0.25">
      <c r="A32" s="12" t="s">
        <v>63</v>
      </c>
      <c r="B32" s="15">
        <v>96.2</v>
      </c>
      <c r="C32" s="15" t="s">
        <v>90</v>
      </c>
      <c r="E32" s="12" t="s">
        <v>64</v>
      </c>
      <c r="F32" s="15">
        <v>96.2</v>
      </c>
      <c r="G32" s="15" t="s">
        <v>91</v>
      </c>
      <c r="K32" s="35"/>
      <c r="L32" s="36"/>
      <c r="M32" s="36"/>
      <c r="N32" s="36"/>
      <c r="O32" s="35"/>
      <c r="P32" s="36"/>
      <c r="Q32" s="36"/>
    </row>
    <row r="33" spans="1:17" ht="14.25" customHeight="1" x14ac:dyDescent="0.25">
      <c r="A33" s="12" t="s">
        <v>65</v>
      </c>
      <c r="B33" s="15">
        <v>96.6</v>
      </c>
      <c r="C33" s="15" t="s">
        <v>90</v>
      </c>
      <c r="E33" s="12" t="s">
        <v>66</v>
      </c>
      <c r="F33" s="15">
        <v>93</v>
      </c>
      <c r="G33" s="15" t="s">
        <v>90</v>
      </c>
      <c r="K33" s="35"/>
      <c r="L33" s="36"/>
      <c r="M33" s="36"/>
      <c r="N33" s="36"/>
      <c r="O33" s="35"/>
      <c r="P33" s="36"/>
      <c r="Q33" s="36"/>
    </row>
    <row r="34" spans="1:17" ht="14.25" customHeight="1" x14ac:dyDescent="0.25">
      <c r="A34" s="12" t="s">
        <v>67</v>
      </c>
      <c r="B34" s="15">
        <v>104.8</v>
      </c>
      <c r="C34" s="15" t="s">
        <v>90</v>
      </c>
      <c r="E34" s="12" t="s">
        <v>68</v>
      </c>
      <c r="F34" s="15">
        <v>98.8</v>
      </c>
      <c r="G34" s="15" t="s">
        <v>90</v>
      </c>
      <c r="K34" s="35"/>
      <c r="L34" s="36"/>
      <c r="M34" s="36"/>
      <c r="N34" s="36"/>
      <c r="O34" s="35"/>
      <c r="P34" s="36"/>
      <c r="Q34" s="36"/>
    </row>
    <row r="35" spans="1:17" ht="14.25" customHeight="1" x14ac:dyDescent="0.25">
      <c r="A35" s="12" t="s">
        <v>79</v>
      </c>
      <c r="B35" s="15">
        <v>99.8</v>
      </c>
      <c r="C35" s="15" t="s">
        <v>91</v>
      </c>
      <c r="E35" s="12" t="s">
        <v>69</v>
      </c>
      <c r="F35" s="15">
        <v>94.1</v>
      </c>
      <c r="G35" s="15" t="s">
        <v>91</v>
      </c>
      <c r="K35" s="35"/>
      <c r="L35" s="36"/>
      <c r="M35" s="36"/>
      <c r="N35" s="36"/>
      <c r="O35" s="35"/>
      <c r="P35" s="36"/>
      <c r="Q35" s="36"/>
    </row>
    <row r="36" spans="1:17" ht="14.25" customHeight="1" x14ac:dyDescent="0.25">
      <c r="A36" s="12" t="s">
        <v>70</v>
      </c>
      <c r="B36" s="15">
        <v>95.7</v>
      </c>
      <c r="C36" s="15" t="s">
        <v>91</v>
      </c>
      <c r="E36" s="12" t="s">
        <v>71</v>
      </c>
      <c r="F36" s="15">
        <v>94.6</v>
      </c>
      <c r="G36" s="15" t="s">
        <v>91</v>
      </c>
      <c r="K36" s="35"/>
      <c r="L36" s="36"/>
      <c r="M36" s="36"/>
      <c r="N36" s="36"/>
      <c r="O36" s="35"/>
      <c r="P36" s="36"/>
      <c r="Q36" s="36"/>
    </row>
    <row r="37" spans="1:17" ht="14.25" customHeight="1" x14ac:dyDescent="0.25">
      <c r="A37" s="12" t="s">
        <v>72</v>
      </c>
      <c r="B37" s="15">
        <v>98.1</v>
      </c>
      <c r="C37" s="15" t="s">
        <v>91</v>
      </c>
      <c r="E37" s="12" t="s">
        <v>73</v>
      </c>
      <c r="F37" s="15">
        <v>97</v>
      </c>
      <c r="G37" s="15" t="s">
        <v>91</v>
      </c>
      <c r="K37" s="35"/>
      <c r="L37" s="36"/>
      <c r="M37" s="36"/>
    </row>
    <row r="38" spans="1:17" ht="14.25" customHeight="1" x14ac:dyDescent="0.25">
      <c r="A38" s="12" t="s">
        <v>74</v>
      </c>
      <c r="B38" s="15">
        <v>95.1</v>
      </c>
      <c r="C38" s="15" t="s">
        <v>90</v>
      </c>
    </row>
    <row r="39" spans="1:17" ht="12.75" customHeight="1" x14ac:dyDescent="0.25"/>
    <row r="40" spans="1:17" ht="12.75" customHeight="1" x14ac:dyDescent="0.25">
      <c r="A40" s="24"/>
      <c r="B40" s="29"/>
      <c r="C40" s="29"/>
      <c r="D40" s="29"/>
      <c r="E40" s="29"/>
      <c r="F40" s="29"/>
      <c r="G40" s="29"/>
      <c r="H40" s="29"/>
      <c r="I40" s="29"/>
    </row>
    <row r="41" spans="1:17" ht="12.75" customHeight="1" x14ac:dyDescent="0.25">
      <c r="A41" s="29" t="s">
        <v>92</v>
      </c>
      <c r="B41" s="29"/>
      <c r="C41" s="29"/>
      <c r="D41" s="29"/>
      <c r="E41" s="29"/>
      <c r="F41" s="29"/>
      <c r="G41" s="29"/>
      <c r="H41" s="29"/>
      <c r="I41" s="29"/>
    </row>
    <row r="42" spans="1:17" ht="12.75" customHeight="1" x14ac:dyDescent="0.25"/>
    <row r="43" spans="1:17" ht="12.75" customHeight="1" x14ac:dyDescent="0.25">
      <c r="A43" s="10" t="s">
        <v>96</v>
      </c>
    </row>
    <row r="44" spans="1:17" ht="12.75" customHeight="1" x14ac:dyDescent="0.25">
      <c r="G44" s="16"/>
      <c r="H44" s="16"/>
      <c r="I44" s="16"/>
      <c r="J44" s="16"/>
    </row>
    <row r="45" spans="1:17" ht="12.75" customHeight="1" x14ac:dyDescent="0.25">
      <c r="G45" s="17"/>
      <c r="H45" s="17"/>
      <c r="I45" s="17"/>
      <c r="J45" s="16"/>
    </row>
    <row r="46" spans="1:17" ht="12.75" customHeight="1" x14ac:dyDescent="0.25">
      <c r="G46" s="17"/>
      <c r="H46" s="17"/>
      <c r="I46" s="17"/>
      <c r="J46" s="16"/>
    </row>
    <row r="47" spans="1:17" ht="12.75" customHeight="1" x14ac:dyDescent="0.25">
      <c r="G47" s="17"/>
      <c r="H47" s="17"/>
      <c r="I47" s="17"/>
      <c r="J47" s="16"/>
    </row>
    <row r="48" spans="1:17" ht="12.75" customHeight="1" x14ac:dyDescent="0.25">
      <c r="G48" s="17"/>
      <c r="H48" s="17"/>
      <c r="I48" s="17"/>
      <c r="J48" s="16"/>
    </row>
    <row r="49" spans="1:10" ht="12.75" customHeight="1" x14ac:dyDescent="0.25">
      <c r="G49" s="17"/>
      <c r="H49" s="17"/>
      <c r="I49" s="17"/>
      <c r="J49" s="16"/>
    </row>
    <row r="50" spans="1:10" ht="12.75" customHeight="1" x14ac:dyDescent="0.25">
      <c r="G50" s="17"/>
      <c r="H50" s="17"/>
      <c r="I50" s="17"/>
      <c r="J50" s="16"/>
    </row>
    <row r="51" spans="1:10" ht="12.75" customHeight="1" x14ac:dyDescent="0.25">
      <c r="G51" s="17"/>
      <c r="H51" s="17"/>
      <c r="I51" s="17"/>
      <c r="J51" s="16"/>
    </row>
    <row r="52" spans="1:10" ht="12.75" customHeight="1" x14ac:dyDescent="0.25">
      <c r="G52" s="17"/>
      <c r="H52" s="17"/>
      <c r="I52" s="17"/>
      <c r="J52" s="16"/>
    </row>
    <row r="53" spans="1:10" ht="12.75" customHeight="1" x14ac:dyDescent="0.25">
      <c r="G53" s="17"/>
      <c r="H53" s="17"/>
      <c r="I53" s="17"/>
      <c r="J53" s="16"/>
    </row>
    <row r="54" spans="1:10" ht="12.75" customHeight="1" x14ac:dyDescent="0.25">
      <c r="G54" s="17"/>
      <c r="H54" s="17"/>
      <c r="I54" s="17"/>
      <c r="J54" s="16"/>
    </row>
    <row r="55" spans="1:10" ht="12.75" customHeight="1" x14ac:dyDescent="0.25">
      <c r="G55" s="17"/>
      <c r="H55" s="17"/>
      <c r="I55" s="17"/>
      <c r="J55" s="16"/>
    </row>
    <row r="56" spans="1:10" ht="12.75" customHeight="1" x14ac:dyDescent="0.25">
      <c r="G56" s="17"/>
      <c r="H56" s="17"/>
      <c r="I56" s="17"/>
      <c r="J56" s="16"/>
    </row>
    <row r="57" spans="1:10" ht="12.75" customHeight="1" x14ac:dyDescent="0.25">
      <c r="G57" s="17"/>
      <c r="H57" s="17"/>
      <c r="I57" s="17"/>
      <c r="J57" s="16"/>
    </row>
    <row r="58" spans="1:10" ht="12.75" customHeight="1" x14ac:dyDescent="0.25">
      <c r="G58" s="17"/>
      <c r="H58" s="17"/>
      <c r="I58" s="17"/>
      <c r="J58" s="16"/>
    </row>
    <row r="59" spans="1:10" ht="12.75" customHeight="1" x14ac:dyDescent="0.25">
      <c r="G59" s="17"/>
      <c r="H59" s="17"/>
      <c r="I59" s="17"/>
      <c r="J59" s="16"/>
    </row>
    <row r="60" spans="1:10" ht="12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ht="12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2.75" customHeight="1" x14ac:dyDescent="0.25"/>
    <row r="63" spans="1:10" ht="12.75" customHeight="1" x14ac:dyDescent="0.25"/>
    <row r="64" spans="1:10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</sheetData>
  <conditionalFormatting sqref="A4:C38 E4:G37">
    <cfRule type="expression" dxfId="8" priority="1" stopIfTrue="1">
      <formula>MOD(ROW(),3)=1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5"/>
  <sheetViews>
    <sheetView zoomScale="80" zoomScaleNormal="80" workbookViewId="0">
      <pane ySplit="4" topLeftCell="A5" activePane="bottomLeft" state="frozen"/>
      <selection activeCell="A2" sqref="A2"/>
      <selection pane="bottomLeft"/>
    </sheetView>
  </sheetViews>
  <sheetFormatPr defaultRowHeight="14.25" x14ac:dyDescent="0.2"/>
  <cols>
    <col min="1" max="1" width="29.5703125" style="10" customWidth="1"/>
    <col min="2" max="2" width="10" style="25" bestFit="1" customWidth="1"/>
    <col min="3" max="3" width="27.28515625" style="10" bestFit="1" customWidth="1"/>
    <col min="4" max="4" width="17.28515625" style="10" bestFit="1" customWidth="1"/>
    <col min="5" max="5" width="22.140625" style="10" bestFit="1" customWidth="1"/>
    <col min="6" max="6" width="16.42578125" style="10" bestFit="1" customWidth="1"/>
    <col min="7" max="7" width="27.28515625" style="10" bestFit="1" customWidth="1"/>
    <col min="8" max="8" width="16.42578125" style="10" bestFit="1" customWidth="1"/>
    <col min="9" max="9" width="27.28515625" style="10" bestFit="1" customWidth="1"/>
    <col min="10" max="13" width="9.140625" style="10"/>
    <col min="14" max="14" width="18.42578125" style="10" bestFit="1" customWidth="1"/>
    <col min="15" max="15" width="9.140625" style="10"/>
    <col min="16" max="16" width="18.42578125" style="10" bestFit="1" customWidth="1"/>
    <col min="17" max="17" width="9.140625" style="10"/>
    <col min="18" max="18" width="18.42578125" style="10" bestFit="1" customWidth="1"/>
    <col min="19" max="19" width="9.140625" style="10"/>
    <col min="20" max="20" width="18.42578125" style="10" bestFit="1" customWidth="1"/>
    <col min="21" max="16384" width="9.140625" style="10"/>
  </cols>
  <sheetData>
    <row r="1" spans="1:20" ht="23.25" x14ac:dyDescent="0.35">
      <c r="A1" s="4" t="s">
        <v>2</v>
      </c>
      <c r="B1" s="23"/>
      <c r="C1" s="19"/>
      <c r="D1" s="19"/>
      <c r="E1" s="19"/>
      <c r="F1" s="19"/>
      <c r="G1" s="19"/>
      <c r="H1" s="19"/>
      <c r="I1" s="19"/>
    </row>
    <row r="2" spans="1:20" ht="15" x14ac:dyDescent="0.25">
      <c r="A2" s="18">
        <v>2024</v>
      </c>
      <c r="B2" s="19"/>
      <c r="C2" s="19"/>
      <c r="D2" s="19"/>
      <c r="E2" s="19"/>
      <c r="F2" s="19"/>
      <c r="G2" s="19"/>
      <c r="H2" s="19"/>
      <c r="I2" s="19"/>
    </row>
    <row r="3" spans="1:20" ht="15" thickBot="1" x14ac:dyDescent="0.25"/>
    <row r="4" spans="1:20" s="28" customFormat="1" ht="47.25" customHeight="1" x14ac:dyDescent="0.25">
      <c r="A4" s="5" t="s">
        <v>8</v>
      </c>
      <c r="B4" s="6" t="s">
        <v>75</v>
      </c>
      <c r="C4" s="6" t="s">
        <v>93</v>
      </c>
      <c r="D4" s="6" t="s">
        <v>76</v>
      </c>
      <c r="E4" s="6" t="s">
        <v>77</v>
      </c>
      <c r="F4" s="6" t="s">
        <v>94</v>
      </c>
      <c r="G4" s="6" t="s">
        <v>87</v>
      </c>
      <c r="H4" s="6" t="s">
        <v>88</v>
      </c>
      <c r="I4" s="7" t="s">
        <v>86</v>
      </c>
    </row>
    <row r="5" spans="1:20" ht="14.25" customHeight="1" x14ac:dyDescent="0.2">
      <c r="A5" s="11" t="s">
        <v>11</v>
      </c>
      <c r="B5" s="15" t="s">
        <v>97</v>
      </c>
      <c r="C5" s="13">
        <v>26909299729</v>
      </c>
      <c r="D5" s="30">
        <f>(C5/E5)</f>
        <v>1.0232217581544265</v>
      </c>
      <c r="E5" s="13">
        <v>26298600000</v>
      </c>
      <c r="F5" s="30">
        <f>((C5-G5)/G5)</f>
        <v>9.093982699722454E-2</v>
      </c>
      <c r="G5" s="13">
        <v>24666163122</v>
      </c>
      <c r="H5" s="30">
        <f>((G5-I5)/I5)</f>
        <v>0.10596949177084697</v>
      </c>
      <c r="I5" s="14">
        <v>22302751844</v>
      </c>
      <c r="N5" s="33"/>
      <c r="P5" s="33"/>
      <c r="R5" s="33"/>
      <c r="T5" s="33"/>
    </row>
    <row r="6" spans="1:20" ht="14.25" customHeight="1" x14ac:dyDescent="0.2">
      <c r="A6" s="11" t="s">
        <v>13</v>
      </c>
      <c r="B6" s="15" t="s">
        <v>98</v>
      </c>
      <c r="C6" s="13">
        <v>1756493756</v>
      </c>
      <c r="D6" s="30">
        <f t="shared" ref="D6:D69" si="0">(C6/E6)</f>
        <v>1.0143175815672461</v>
      </c>
      <c r="E6" s="13">
        <v>1731700000</v>
      </c>
      <c r="F6" s="30">
        <f t="shared" ref="F6:F69" si="1">((C6-G6)/G6)</f>
        <v>7.4842663387247321E-2</v>
      </c>
      <c r="G6" s="13">
        <v>1634186859</v>
      </c>
      <c r="H6" s="30">
        <f t="shared" ref="H6:H69" si="2">((G6-I6)/I6)</f>
        <v>9.5036017281962287E-2</v>
      </c>
      <c r="I6" s="14">
        <v>1492359003</v>
      </c>
      <c r="N6" s="33"/>
      <c r="P6" s="33"/>
      <c r="R6" s="33"/>
      <c r="T6" s="33"/>
    </row>
    <row r="7" spans="1:20" ht="14.25" customHeight="1" x14ac:dyDescent="0.2">
      <c r="A7" s="11" t="s">
        <v>15</v>
      </c>
      <c r="B7" s="15" t="s">
        <v>97</v>
      </c>
      <c r="C7" s="13">
        <v>33729673749</v>
      </c>
      <c r="D7" s="30">
        <f t="shared" si="0"/>
        <v>1.0067086828792207</v>
      </c>
      <c r="E7" s="13">
        <v>33504900000</v>
      </c>
      <c r="F7" s="30">
        <f t="shared" si="1"/>
        <v>8.5667886192676346E-2</v>
      </c>
      <c r="G7" s="13">
        <v>31068132509</v>
      </c>
      <c r="H7" s="30">
        <f t="shared" si="2"/>
        <v>0.21746137322545109</v>
      </c>
      <c r="I7" s="14">
        <v>25518782930</v>
      </c>
      <c r="N7" s="33"/>
      <c r="P7" s="33"/>
      <c r="R7" s="33"/>
      <c r="T7" s="33"/>
    </row>
    <row r="8" spans="1:20" ht="14.25" customHeight="1" x14ac:dyDescent="0.2">
      <c r="A8" s="11" t="s">
        <v>17</v>
      </c>
      <c r="B8" s="15" t="s">
        <v>97</v>
      </c>
      <c r="C8" s="13">
        <v>1656429470</v>
      </c>
      <c r="D8" s="30">
        <f t="shared" si="0"/>
        <v>1.071983866166192</v>
      </c>
      <c r="E8" s="13">
        <v>1545200000</v>
      </c>
      <c r="F8" s="30">
        <f t="shared" si="1"/>
        <v>0.10889737104116698</v>
      </c>
      <c r="G8" s="13">
        <v>1493762645</v>
      </c>
      <c r="H8" s="30">
        <f t="shared" si="2"/>
        <v>7.4105529716452498E-2</v>
      </c>
      <c r="I8" s="14">
        <v>1390703803</v>
      </c>
      <c r="N8" s="33"/>
      <c r="P8" s="33"/>
      <c r="R8" s="33"/>
      <c r="T8" s="33"/>
    </row>
    <row r="9" spans="1:20" ht="14.25" customHeight="1" x14ac:dyDescent="0.2">
      <c r="A9" s="11" t="s">
        <v>19</v>
      </c>
      <c r="B9" s="15" t="s">
        <v>97</v>
      </c>
      <c r="C9" s="13">
        <v>76222780852</v>
      </c>
      <c r="D9" s="30">
        <f t="shared" si="0"/>
        <v>1.0520219954840062</v>
      </c>
      <c r="E9" s="13">
        <v>72453600000</v>
      </c>
      <c r="F9" s="30">
        <f t="shared" si="1"/>
        <v>8.8870680216678113E-2</v>
      </c>
      <c r="G9" s="13">
        <v>70001683613</v>
      </c>
      <c r="H9" s="30">
        <f t="shared" si="2"/>
        <v>0.11799030799360623</v>
      </c>
      <c r="I9" s="14">
        <v>62613855516</v>
      </c>
      <c r="N9" s="33"/>
      <c r="P9" s="33"/>
      <c r="R9" s="33"/>
      <c r="T9" s="33"/>
    </row>
    <row r="10" spans="1:20" ht="14.25" customHeight="1" x14ac:dyDescent="0.2">
      <c r="A10" s="11" t="s">
        <v>21</v>
      </c>
      <c r="B10" s="15" t="s">
        <v>97</v>
      </c>
      <c r="C10" s="13">
        <v>327211269806</v>
      </c>
      <c r="D10" s="30">
        <f t="shared" si="0"/>
        <v>1.0335460362442508</v>
      </c>
      <c r="E10" s="13">
        <v>316590900000</v>
      </c>
      <c r="F10" s="30">
        <f t="shared" si="1"/>
        <v>8.980598810898173E-2</v>
      </c>
      <c r="G10" s="13">
        <v>300247267290</v>
      </c>
      <c r="H10" s="30">
        <f t="shared" si="2"/>
        <v>0.13116933564008537</v>
      </c>
      <c r="I10" s="14">
        <v>265430875670</v>
      </c>
      <c r="N10" s="33"/>
      <c r="P10" s="33"/>
      <c r="R10" s="33"/>
      <c r="T10" s="33"/>
    </row>
    <row r="11" spans="1:20" ht="14.25" customHeight="1" x14ac:dyDescent="0.2">
      <c r="A11" s="11" t="s">
        <v>23</v>
      </c>
      <c r="B11" s="15" t="s">
        <v>98</v>
      </c>
      <c r="C11" s="13">
        <v>720159935</v>
      </c>
      <c r="D11" s="30">
        <f t="shared" si="0"/>
        <v>1.0862140799396682</v>
      </c>
      <c r="E11" s="13">
        <v>663000000</v>
      </c>
      <c r="F11" s="30">
        <f t="shared" si="1"/>
        <v>0.12803011902090961</v>
      </c>
      <c r="G11" s="13">
        <v>638422612</v>
      </c>
      <c r="H11" s="30">
        <f t="shared" si="2"/>
        <v>0.17838661296414035</v>
      </c>
      <c r="I11" s="14">
        <v>541776871</v>
      </c>
      <c r="N11" s="33"/>
      <c r="P11" s="33"/>
      <c r="R11" s="33"/>
      <c r="T11" s="33"/>
    </row>
    <row r="12" spans="1:20" ht="14.25" customHeight="1" x14ac:dyDescent="0.2">
      <c r="A12" s="11" t="s">
        <v>25</v>
      </c>
      <c r="B12" s="15" t="s">
        <v>97</v>
      </c>
      <c r="C12" s="13">
        <v>37437506420</v>
      </c>
      <c r="D12" s="30">
        <f t="shared" si="0"/>
        <v>1.0844096010242328</v>
      </c>
      <c r="E12" s="13">
        <v>34523400000</v>
      </c>
      <c r="F12" s="30">
        <f t="shared" si="1"/>
        <v>0.14161067664122701</v>
      </c>
      <c r="G12" s="13">
        <v>32793584701</v>
      </c>
      <c r="H12" s="30">
        <f t="shared" si="2"/>
        <v>0.1513003637696122</v>
      </c>
      <c r="I12" s="14">
        <v>28483952349</v>
      </c>
      <c r="N12" s="33"/>
      <c r="P12" s="33"/>
      <c r="R12" s="33"/>
      <c r="T12" s="33"/>
    </row>
    <row r="13" spans="1:20" ht="14.25" customHeight="1" x14ac:dyDescent="0.2">
      <c r="A13" s="11" t="s">
        <v>27</v>
      </c>
      <c r="B13" s="15" t="s">
        <v>97</v>
      </c>
      <c r="C13" s="13">
        <v>16967245643</v>
      </c>
      <c r="D13" s="30">
        <f t="shared" si="0"/>
        <v>1.0234611294885483</v>
      </c>
      <c r="E13" s="13">
        <v>16578300000</v>
      </c>
      <c r="F13" s="30">
        <f t="shared" si="1"/>
        <v>7.8577148423373266E-2</v>
      </c>
      <c r="G13" s="13">
        <v>15731137701</v>
      </c>
      <c r="H13" s="30">
        <f t="shared" si="2"/>
        <v>0.12895052453854744</v>
      </c>
      <c r="I13" s="14">
        <v>13934302132</v>
      </c>
      <c r="N13" s="33"/>
      <c r="P13" s="33"/>
      <c r="R13" s="33"/>
      <c r="T13" s="33"/>
    </row>
    <row r="14" spans="1:20" ht="14.25" customHeight="1" x14ac:dyDescent="0.2">
      <c r="A14" s="11" t="s">
        <v>29</v>
      </c>
      <c r="B14" s="15" t="s">
        <v>97</v>
      </c>
      <c r="C14" s="13">
        <v>20552178490</v>
      </c>
      <c r="D14" s="30">
        <f t="shared" si="0"/>
        <v>1.0023546003443247</v>
      </c>
      <c r="E14" s="13">
        <v>20503900000</v>
      </c>
      <c r="F14" s="30">
        <f t="shared" si="1"/>
        <v>7.3015647445010878E-2</v>
      </c>
      <c r="G14" s="13">
        <v>19153661495</v>
      </c>
      <c r="H14" s="30">
        <f t="shared" si="2"/>
        <v>0.15888102560166159</v>
      </c>
      <c r="I14" s="14">
        <v>16527720337</v>
      </c>
      <c r="N14" s="33"/>
      <c r="P14" s="33"/>
      <c r="R14" s="33"/>
      <c r="T14" s="33"/>
    </row>
    <row r="15" spans="1:20" ht="14.25" customHeight="1" x14ac:dyDescent="0.2">
      <c r="A15" s="11" t="s">
        <v>31</v>
      </c>
      <c r="B15" s="15" t="s">
        <v>97</v>
      </c>
      <c r="C15" s="13">
        <v>171199792991</v>
      </c>
      <c r="D15" s="30">
        <f t="shared" si="0"/>
        <v>0.98788052050171926</v>
      </c>
      <c r="E15" s="13">
        <v>173300100000</v>
      </c>
      <c r="F15" s="30">
        <f t="shared" si="1"/>
        <v>4.0320062091383529E-2</v>
      </c>
      <c r="G15" s="13">
        <v>164564540500</v>
      </c>
      <c r="H15" s="30">
        <f t="shared" si="2"/>
        <v>0.16181476356198252</v>
      </c>
      <c r="I15" s="14">
        <v>141644387437</v>
      </c>
      <c r="N15" s="33"/>
      <c r="P15" s="33"/>
      <c r="R15" s="33"/>
      <c r="T15" s="33"/>
    </row>
    <row r="16" spans="1:20" ht="14.25" customHeight="1" x14ac:dyDescent="0.2">
      <c r="A16" s="11" t="s">
        <v>33</v>
      </c>
      <c r="B16" s="15" t="s">
        <v>97</v>
      </c>
      <c r="C16" s="13">
        <v>4838429859</v>
      </c>
      <c r="D16" s="30">
        <f t="shared" si="0"/>
        <v>1.0315381854812919</v>
      </c>
      <c r="E16" s="13">
        <v>4690500000</v>
      </c>
      <c r="F16" s="30">
        <f t="shared" si="1"/>
        <v>7.8436569154325356E-2</v>
      </c>
      <c r="G16" s="13">
        <v>4486522432</v>
      </c>
      <c r="H16" s="30">
        <f t="shared" si="2"/>
        <v>0.1241324203460349</v>
      </c>
      <c r="I16" s="14">
        <v>3991097802</v>
      </c>
      <c r="N16" s="33"/>
      <c r="P16" s="33"/>
      <c r="R16" s="33"/>
      <c r="T16" s="33"/>
    </row>
    <row r="17" spans="1:20" ht="14.25" customHeight="1" x14ac:dyDescent="0.2">
      <c r="A17" s="11" t="s">
        <v>35</v>
      </c>
      <c r="B17" s="15" t="s">
        <v>97</v>
      </c>
      <c r="C17" s="13">
        <v>563861030197</v>
      </c>
      <c r="D17" s="30">
        <f t="shared" si="0"/>
        <v>1.0636647645458051</v>
      </c>
      <c r="E17" s="13">
        <v>530111600000</v>
      </c>
      <c r="F17" s="30">
        <f t="shared" si="1"/>
        <v>0.14110745890167758</v>
      </c>
      <c r="G17" s="13">
        <v>494134908854</v>
      </c>
      <c r="H17" s="30">
        <f t="shared" si="2"/>
        <v>0.18393189070492313</v>
      </c>
      <c r="I17" s="14">
        <v>417367681987</v>
      </c>
      <c r="N17" s="33"/>
      <c r="P17" s="33"/>
      <c r="R17" s="33"/>
      <c r="T17" s="33"/>
    </row>
    <row r="18" spans="1:20" ht="14.25" customHeight="1" x14ac:dyDescent="0.2">
      <c r="A18" s="11" t="s">
        <v>37</v>
      </c>
      <c r="B18" s="15" t="s">
        <v>97</v>
      </c>
      <c r="C18" s="13">
        <v>3035490013</v>
      </c>
      <c r="D18" s="30">
        <f t="shared" si="0"/>
        <v>1.0337806126758164</v>
      </c>
      <c r="E18" s="13">
        <v>2936300000</v>
      </c>
      <c r="F18" s="30">
        <f t="shared" si="1"/>
        <v>8.9762535833600388E-2</v>
      </c>
      <c r="G18" s="13">
        <v>2785460055</v>
      </c>
      <c r="H18" s="30">
        <f t="shared" si="2"/>
        <v>6.9058434315445436E-2</v>
      </c>
      <c r="I18" s="14">
        <v>2605526476</v>
      </c>
      <c r="N18" s="33"/>
      <c r="P18" s="33"/>
      <c r="R18" s="33"/>
      <c r="T18" s="33"/>
    </row>
    <row r="19" spans="1:20" ht="14.25" customHeight="1" x14ac:dyDescent="0.2">
      <c r="A19" s="11" t="s">
        <v>39</v>
      </c>
      <c r="B19" s="15" t="s">
        <v>98</v>
      </c>
      <c r="C19" s="13">
        <v>893056351</v>
      </c>
      <c r="D19" s="30">
        <f t="shared" si="0"/>
        <v>1.0454885869819714</v>
      </c>
      <c r="E19" s="13">
        <v>854200000</v>
      </c>
      <c r="F19" s="30">
        <f t="shared" si="1"/>
        <v>8.7564305915209542E-2</v>
      </c>
      <c r="G19" s="13">
        <v>821152686</v>
      </c>
      <c r="H19" s="30">
        <f t="shared" si="2"/>
        <v>0.11758393751965837</v>
      </c>
      <c r="I19" s="14">
        <v>734757058</v>
      </c>
      <c r="N19" s="33"/>
      <c r="P19" s="33"/>
      <c r="R19" s="33"/>
      <c r="T19" s="33"/>
    </row>
    <row r="20" spans="1:20" ht="14.25" customHeight="1" x14ac:dyDescent="0.2">
      <c r="A20" s="11" t="s">
        <v>41</v>
      </c>
      <c r="B20" s="15" t="s">
        <v>97</v>
      </c>
      <c r="C20" s="13">
        <v>119132598587</v>
      </c>
      <c r="D20" s="30">
        <f t="shared" si="0"/>
        <v>1.0186304374038615</v>
      </c>
      <c r="E20" s="13">
        <v>116953700000</v>
      </c>
      <c r="F20" s="30">
        <f t="shared" si="1"/>
        <v>5.4167183744684683E-2</v>
      </c>
      <c r="G20" s="13">
        <v>113011105282</v>
      </c>
      <c r="H20" s="30">
        <f t="shared" si="2"/>
        <v>0.12816849685021423</v>
      </c>
      <c r="I20" s="14">
        <v>100172186688</v>
      </c>
      <c r="N20" s="33"/>
      <c r="P20" s="33"/>
      <c r="R20" s="33"/>
      <c r="T20" s="33"/>
    </row>
    <row r="21" spans="1:20" ht="14.25" customHeight="1" x14ac:dyDescent="0.2">
      <c r="A21" s="11" t="s">
        <v>43</v>
      </c>
      <c r="B21" s="15" t="s">
        <v>97</v>
      </c>
      <c r="C21" s="13">
        <v>34063606185</v>
      </c>
      <c r="D21" s="30">
        <f t="shared" si="0"/>
        <v>1.0270888215659788</v>
      </c>
      <c r="E21" s="13">
        <v>33165200000</v>
      </c>
      <c r="F21" s="30">
        <f t="shared" si="1"/>
        <v>8.1581325131086346E-2</v>
      </c>
      <c r="G21" s="13">
        <v>31494262515</v>
      </c>
      <c r="H21" s="30">
        <f t="shared" si="2"/>
        <v>0.14640044460502527</v>
      </c>
      <c r="I21" s="14">
        <v>27472304868</v>
      </c>
      <c r="N21" s="33"/>
      <c r="P21" s="33"/>
      <c r="R21" s="33"/>
      <c r="T21" s="33"/>
    </row>
    <row r="22" spans="1:20" ht="14.25" customHeight="1" x14ac:dyDescent="0.2">
      <c r="A22" s="11" t="s">
        <v>45</v>
      </c>
      <c r="B22" s="15" t="s">
        <v>97</v>
      </c>
      <c r="C22" s="13">
        <v>18664910487</v>
      </c>
      <c r="D22" s="30">
        <f t="shared" si="0"/>
        <v>1.0316208926755395</v>
      </c>
      <c r="E22" s="13">
        <v>18092800000</v>
      </c>
      <c r="F22" s="30">
        <f t="shared" si="1"/>
        <v>0.10868379160741627</v>
      </c>
      <c r="G22" s="13">
        <v>16835197401</v>
      </c>
      <c r="H22" s="30">
        <f t="shared" si="2"/>
        <v>0.11334593071609984</v>
      </c>
      <c r="I22" s="14">
        <v>15121263694</v>
      </c>
      <c r="N22" s="33"/>
      <c r="P22" s="33"/>
      <c r="R22" s="33"/>
      <c r="T22" s="33"/>
    </row>
    <row r="23" spans="1:20" ht="14.25" customHeight="1" x14ac:dyDescent="0.2">
      <c r="A23" s="11" t="s">
        <v>47</v>
      </c>
      <c r="B23" s="15" t="s">
        <v>98</v>
      </c>
      <c r="C23" s="13">
        <v>4325470264</v>
      </c>
      <c r="D23" s="30">
        <f t="shared" si="0"/>
        <v>1.1009086953423264</v>
      </c>
      <c r="E23" s="13">
        <v>3929000000</v>
      </c>
      <c r="F23" s="30">
        <f t="shared" si="1"/>
        <v>0.13568282804764345</v>
      </c>
      <c r="G23" s="13">
        <v>3808695665</v>
      </c>
      <c r="H23" s="30">
        <f t="shared" si="2"/>
        <v>0.21152111732220227</v>
      </c>
      <c r="I23" s="14">
        <v>3143730316</v>
      </c>
      <c r="N23" s="33"/>
      <c r="P23" s="33"/>
      <c r="R23" s="33"/>
      <c r="T23" s="33"/>
    </row>
    <row r="24" spans="1:20" ht="14.25" customHeight="1" x14ac:dyDescent="0.2">
      <c r="A24" s="11" t="s">
        <v>49</v>
      </c>
      <c r="B24" s="15" t="s">
        <v>98</v>
      </c>
      <c r="C24" s="13">
        <v>2709246928</v>
      </c>
      <c r="D24" s="30">
        <f t="shared" si="0"/>
        <v>1.0642443838629847</v>
      </c>
      <c r="E24" s="13">
        <v>2545700000</v>
      </c>
      <c r="F24" s="30">
        <f t="shared" si="1"/>
        <v>9.2261892979053295E-2</v>
      </c>
      <c r="G24" s="13">
        <v>2480400484</v>
      </c>
      <c r="H24" s="30">
        <f t="shared" si="2"/>
        <v>0.19486911989149228</v>
      </c>
      <c r="I24" s="14">
        <v>2075876297</v>
      </c>
      <c r="N24" s="33"/>
      <c r="P24" s="33"/>
      <c r="R24" s="33"/>
      <c r="T24" s="33"/>
    </row>
    <row r="25" spans="1:20" ht="14.25" customHeight="1" x14ac:dyDescent="0.2">
      <c r="A25" s="11" t="s">
        <v>51</v>
      </c>
      <c r="B25" s="15" t="s">
        <v>98</v>
      </c>
      <c r="C25" s="13">
        <v>1496625117</v>
      </c>
      <c r="D25" s="30">
        <f t="shared" si="0"/>
        <v>1.0848253964917367</v>
      </c>
      <c r="E25" s="13">
        <v>1379600000</v>
      </c>
      <c r="F25" s="30">
        <f t="shared" si="1"/>
        <v>0.13767764297666737</v>
      </c>
      <c r="G25" s="13">
        <v>1315508946</v>
      </c>
      <c r="H25" s="30">
        <f t="shared" si="2"/>
        <v>0.11716868643376226</v>
      </c>
      <c r="I25" s="14">
        <v>1177538327</v>
      </c>
      <c r="N25" s="33"/>
      <c r="P25" s="33"/>
      <c r="R25" s="33"/>
      <c r="T25" s="33"/>
    </row>
    <row r="26" spans="1:20" ht="14.25" customHeight="1" x14ac:dyDescent="0.2">
      <c r="A26" s="11" t="s">
        <v>52</v>
      </c>
      <c r="B26" s="15" t="s">
        <v>98</v>
      </c>
      <c r="C26" s="13">
        <v>1248316616</v>
      </c>
      <c r="D26" s="30">
        <f t="shared" si="0"/>
        <v>0.98829595123109815</v>
      </c>
      <c r="E26" s="13">
        <v>1263100000</v>
      </c>
      <c r="F26" s="30">
        <f t="shared" si="1"/>
        <v>7.5786852998777118E-2</v>
      </c>
      <c r="G26" s="13">
        <v>1160375415</v>
      </c>
      <c r="H26" s="30">
        <f t="shared" si="2"/>
        <v>0.11709565945364743</v>
      </c>
      <c r="I26" s="14">
        <v>1038743106</v>
      </c>
      <c r="N26" s="33"/>
      <c r="P26" s="33"/>
      <c r="R26" s="33"/>
      <c r="T26" s="33"/>
    </row>
    <row r="27" spans="1:20" ht="14.25" customHeight="1" x14ac:dyDescent="0.2">
      <c r="A27" s="11" t="s">
        <v>53</v>
      </c>
      <c r="B27" s="15" t="s">
        <v>98</v>
      </c>
      <c r="C27" s="13">
        <v>4477942257</v>
      </c>
      <c r="D27" s="30">
        <f t="shared" si="0"/>
        <v>1.0711755470768347</v>
      </c>
      <c r="E27" s="13">
        <v>4180400000</v>
      </c>
      <c r="F27" s="30">
        <f t="shared" si="1"/>
        <v>0.11485038508557903</v>
      </c>
      <c r="G27" s="13">
        <v>4016630677</v>
      </c>
      <c r="H27" s="30">
        <f t="shared" si="2"/>
        <v>0.26768579618306843</v>
      </c>
      <c r="I27" s="14">
        <v>3168474940</v>
      </c>
      <c r="N27" s="33"/>
      <c r="P27" s="33"/>
      <c r="R27" s="33"/>
      <c r="T27" s="33"/>
    </row>
    <row r="28" spans="1:20" ht="14.25" customHeight="1" x14ac:dyDescent="0.2">
      <c r="A28" s="11" t="s">
        <v>55</v>
      </c>
      <c r="B28" s="15" t="s">
        <v>97</v>
      </c>
      <c r="C28" s="13">
        <v>1347469271</v>
      </c>
      <c r="D28" s="30">
        <f t="shared" si="0"/>
        <v>0.99968044439498482</v>
      </c>
      <c r="E28" s="13">
        <v>1347900000</v>
      </c>
      <c r="F28" s="30">
        <f t="shared" si="1"/>
        <v>4.1434083401982152E-2</v>
      </c>
      <c r="G28" s="13">
        <v>1293859393</v>
      </c>
      <c r="H28" s="30">
        <f t="shared" si="2"/>
        <v>7.1401194792003339E-2</v>
      </c>
      <c r="I28" s="14">
        <v>1207632957</v>
      </c>
      <c r="N28" s="33"/>
      <c r="P28" s="33"/>
      <c r="R28" s="33"/>
      <c r="T28" s="33"/>
    </row>
    <row r="29" spans="1:20" ht="14.25" customHeight="1" x14ac:dyDescent="0.2">
      <c r="A29" s="11" t="s">
        <v>57</v>
      </c>
      <c r="B29" s="15" t="s">
        <v>97</v>
      </c>
      <c r="C29" s="13">
        <v>3060841438</v>
      </c>
      <c r="D29" s="30">
        <f t="shared" si="0"/>
        <v>1.0542992001928906</v>
      </c>
      <c r="E29" s="13">
        <v>2903200000</v>
      </c>
      <c r="F29" s="30">
        <f t="shared" si="1"/>
        <v>9.728269752980262E-2</v>
      </c>
      <c r="G29" s="13">
        <v>2789473893</v>
      </c>
      <c r="H29" s="30">
        <f t="shared" si="2"/>
        <v>0.22429888425348427</v>
      </c>
      <c r="I29" s="14">
        <v>2278425578</v>
      </c>
      <c r="N29" s="33"/>
      <c r="P29" s="33"/>
      <c r="R29" s="33"/>
      <c r="T29" s="33"/>
    </row>
    <row r="30" spans="1:20" ht="14.25" customHeight="1" x14ac:dyDescent="0.2">
      <c r="A30" s="11" t="s">
        <v>59</v>
      </c>
      <c r="B30" s="15" t="s">
        <v>97</v>
      </c>
      <c r="C30" s="13">
        <v>4891285415</v>
      </c>
      <c r="D30" s="30">
        <f t="shared" si="0"/>
        <v>1.0476761014843532</v>
      </c>
      <c r="E30" s="13">
        <v>4668700000</v>
      </c>
      <c r="F30" s="30">
        <f t="shared" si="1"/>
        <v>9.1531438002829507E-2</v>
      </c>
      <c r="G30" s="13">
        <v>4481121885</v>
      </c>
      <c r="H30" s="30">
        <f t="shared" si="2"/>
        <v>0.14655461409621065</v>
      </c>
      <c r="I30" s="14">
        <v>3908337056</v>
      </c>
      <c r="N30" s="33"/>
      <c r="P30" s="33"/>
      <c r="R30" s="33"/>
      <c r="T30" s="33"/>
    </row>
    <row r="31" spans="1:20" ht="14.25" customHeight="1" x14ac:dyDescent="0.2">
      <c r="A31" s="11" t="s">
        <v>61</v>
      </c>
      <c r="B31" s="15" t="s">
        <v>97</v>
      </c>
      <c r="C31" s="13">
        <v>19358396298</v>
      </c>
      <c r="D31" s="30">
        <f t="shared" si="0"/>
        <v>1.0008477043739012</v>
      </c>
      <c r="E31" s="13">
        <v>19342000000</v>
      </c>
      <c r="F31" s="30">
        <f t="shared" si="1"/>
        <v>8.0667335854642322E-2</v>
      </c>
      <c r="G31" s="13">
        <v>17913372280</v>
      </c>
      <c r="H31" s="30">
        <f t="shared" si="2"/>
        <v>0.14689746372654636</v>
      </c>
      <c r="I31" s="14">
        <v>15618983254</v>
      </c>
      <c r="N31" s="33"/>
      <c r="P31" s="33"/>
      <c r="R31" s="33"/>
      <c r="T31" s="33"/>
    </row>
    <row r="32" spans="1:20" ht="14.25" customHeight="1" x14ac:dyDescent="0.2">
      <c r="A32" s="11" t="s">
        <v>63</v>
      </c>
      <c r="B32" s="15" t="s">
        <v>97</v>
      </c>
      <c r="C32" s="13">
        <v>9331445607</v>
      </c>
      <c r="D32" s="30">
        <f t="shared" si="0"/>
        <v>1.0056629133841295</v>
      </c>
      <c r="E32" s="13">
        <v>9278900000</v>
      </c>
      <c r="F32" s="30">
        <f t="shared" si="1"/>
        <v>7.1054799384967379E-2</v>
      </c>
      <c r="G32" s="13">
        <v>8712388584</v>
      </c>
      <c r="H32" s="30">
        <f t="shared" si="2"/>
        <v>0.16251911587151574</v>
      </c>
      <c r="I32" s="14">
        <v>7494404578</v>
      </c>
      <c r="N32" s="33"/>
      <c r="P32" s="33"/>
      <c r="R32" s="33"/>
      <c r="T32" s="33"/>
    </row>
    <row r="33" spans="1:20" ht="14.25" customHeight="1" x14ac:dyDescent="0.2">
      <c r="A33" s="11" t="s">
        <v>78</v>
      </c>
      <c r="B33" s="15" t="s">
        <v>97</v>
      </c>
      <c r="C33" s="13">
        <v>183001210617</v>
      </c>
      <c r="D33" s="30">
        <f t="shared" si="0"/>
        <v>0.99801277129952404</v>
      </c>
      <c r="E33" s="13">
        <v>183365600000</v>
      </c>
      <c r="F33" s="30">
        <f t="shared" si="1"/>
        <v>5.7249879608312251E-2</v>
      </c>
      <c r="G33" s="13">
        <v>173091729918</v>
      </c>
      <c r="H33" s="30">
        <f t="shared" si="2"/>
        <v>0.1020958856834628</v>
      </c>
      <c r="I33" s="14">
        <v>157056869703</v>
      </c>
      <c r="N33" s="33"/>
      <c r="P33" s="33"/>
      <c r="R33" s="33"/>
      <c r="T33" s="33"/>
    </row>
    <row r="34" spans="1:20" ht="14.25" customHeight="1" x14ac:dyDescent="0.2">
      <c r="A34" s="11" t="s">
        <v>67</v>
      </c>
      <c r="B34" s="15" t="s">
        <v>98</v>
      </c>
      <c r="C34" s="13">
        <v>748241706</v>
      </c>
      <c r="D34" s="30">
        <f t="shared" si="0"/>
        <v>1.0822124761353775</v>
      </c>
      <c r="E34" s="13">
        <v>691400000</v>
      </c>
      <c r="F34" s="30">
        <f t="shared" si="1"/>
        <v>0.12089109800218666</v>
      </c>
      <c r="G34" s="13">
        <v>667541840</v>
      </c>
      <c r="H34" s="30">
        <f t="shared" si="2"/>
        <v>8.4040161302146088E-2</v>
      </c>
      <c r="I34" s="14">
        <v>615790691</v>
      </c>
      <c r="N34" s="33"/>
      <c r="P34" s="33"/>
      <c r="R34" s="33"/>
      <c r="T34" s="33"/>
    </row>
    <row r="35" spans="1:20" ht="14.25" customHeight="1" x14ac:dyDescent="0.2">
      <c r="A35" s="11" t="s">
        <v>79</v>
      </c>
      <c r="B35" s="15" t="s">
        <v>97</v>
      </c>
      <c r="C35" s="13">
        <v>32633521868</v>
      </c>
      <c r="D35" s="30">
        <f t="shared" si="0"/>
        <v>1.0376252573274574</v>
      </c>
      <c r="E35" s="13">
        <v>31450200000</v>
      </c>
      <c r="F35" s="30">
        <f t="shared" si="1"/>
        <v>7.7226860922993149E-2</v>
      </c>
      <c r="G35" s="13">
        <v>30294010530</v>
      </c>
      <c r="H35" s="30">
        <f t="shared" si="2"/>
        <v>0.1763270985946791</v>
      </c>
      <c r="I35" s="14">
        <v>25753049952</v>
      </c>
      <c r="N35" s="33"/>
      <c r="P35" s="33"/>
      <c r="R35" s="33"/>
      <c r="T35" s="33"/>
    </row>
    <row r="36" spans="1:20" ht="14.25" customHeight="1" x14ac:dyDescent="0.2">
      <c r="A36" s="11" t="s">
        <v>70</v>
      </c>
      <c r="B36" s="15" t="s">
        <v>98</v>
      </c>
      <c r="C36" s="13">
        <v>2592522068</v>
      </c>
      <c r="D36" s="30">
        <f t="shared" si="0"/>
        <v>1.0520318419023658</v>
      </c>
      <c r="E36" s="13">
        <v>2464300000</v>
      </c>
      <c r="F36" s="30">
        <f t="shared" si="1"/>
        <v>8.5242517719442024E-2</v>
      </c>
      <c r="G36" s="13">
        <v>2388887300</v>
      </c>
      <c r="H36" s="30">
        <f t="shared" si="2"/>
        <v>0.11066519836774429</v>
      </c>
      <c r="I36" s="14">
        <v>2150861757</v>
      </c>
      <c r="N36" s="33"/>
      <c r="P36" s="33"/>
      <c r="R36" s="33"/>
      <c r="T36" s="33"/>
    </row>
    <row r="37" spans="1:20" ht="14.25" customHeight="1" x14ac:dyDescent="0.2">
      <c r="A37" s="11" t="s">
        <v>72</v>
      </c>
      <c r="B37" s="15" t="s">
        <v>97</v>
      </c>
      <c r="C37" s="13">
        <v>1249012225</v>
      </c>
      <c r="D37" s="30">
        <f t="shared" si="0"/>
        <v>1.0128221091469347</v>
      </c>
      <c r="E37" s="13">
        <v>1233200000</v>
      </c>
      <c r="F37" s="30">
        <f t="shared" si="1"/>
        <v>4.5553537378874603E-2</v>
      </c>
      <c r="G37" s="13">
        <v>1194594232</v>
      </c>
      <c r="H37" s="30">
        <f t="shared" si="2"/>
        <v>0.31395862905496741</v>
      </c>
      <c r="I37" s="14">
        <v>909156655</v>
      </c>
      <c r="N37" s="33"/>
      <c r="P37" s="33"/>
      <c r="R37" s="33"/>
      <c r="T37" s="33"/>
    </row>
    <row r="38" spans="1:20" ht="14.25" customHeight="1" x14ac:dyDescent="0.2">
      <c r="A38" s="11" t="s">
        <v>74</v>
      </c>
      <c r="B38" s="15" t="s">
        <v>98</v>
      </c>
      <c r="C38" s="13">
        <v>406344146</v>
      </c>
      <c r="D38" s="30">
        <f t="shared" si="0"/>
        <v>1.0387120296523518</v>
      </c>
      <c r="E38" s="13">
        <v>391200000</v>
      </c>
      <c r="F38" s="30">
        <f t="shared" si="1"/>
        <v>7.4561920431630471E-2</v>
      </c>
      <c r="G38" s="13">
        <v>378148656</v>
      </c>
      <c r="H38" s="30">
        <f t="shared" si="2"/>
        <v>6.7921238016756438E-2</v>
      </c>
      <c r="I38" s="14">
        <v>354097889</v>
      </c>
      <c r="N38" s="33"/>
      <c r="P38" s="33"/>
      <c r="R38" s="33"/>
      <c r="T38" s="33"/>
    </row>
    <row r="39" spans="1:20" ht="14.25" customHeight="1" x14ac:dyDescent="0.2">
      <c r="A39" s="11" t="s">
        <v>12</v>
      </c>
      <c r="B39" s="15" t="s">
        <v>97</v>
      </c>
      <c r="C39" s="13">
        <v>45035113409</v>
      </c>
      <c r="D39" s="30">
        <f t="shared" si="0"/>
        <v>1.0546025236632213</v>
      </c>
      <c r="E39" s="13">
        <v>42703400000</v>
      </c>
      <c r="F39" s="30">
        <f t="shared" si="1"/>
        <v>0.13931839463485779</v>
      </c>
      <c r="G39" s="13">
        <v>39528119287</v>
      </c>
      <c r="H39" s="30">
        <f t="shared" si="2"/>
        <v>0.14858510097694247</v>
      </c>
      <c r="I39" s="14">
        <v>34414619564</v>
      </c>
      <c r="N39" s="33"/>
      <c r="P39" s="33"/>
      <c r="R39" s="33"/>
      <c r="T39" s="33"/>
    </row>
    <row r="40" spans="1:20" ht="14.25" customHeight="1" x14ac:dyDescent="0.2">
      <c r="A40" s="11" t="s">
        <v>14</v>
      </c>
      <c r="B40" s="15" t="s">
        <v>97</v>
      </c>
      <c r="C40" s="13">
        <v>162349204015</v>
      </c>
      <c r="D40" s="30">
        <f t="shared" si="0"/>
        <v>1.0735080843456826</v>
      </c>
      <c r="E40" s="13">
        <v>151232400000</v>
      </c>
      <c r="F40" s="30">
        <f t="shared" si="1"/>
        <v>9.9185792744073992E-2</v>
      </c>
      <c r="G40" s="13">
        <v>147699510935</v>
      </c>
      <c r="H40" s="30">
        <f t="shared" si="2"/>
        <v>0.10938628612011321</v>
      </c>
      <c r="I40" s="14">
        <v>133136232873</v>
      </c>
      <c r="N40" s="33"/>
      <c r="P40" s="33"/>
      <c r="R40" s="33"/>
      <c r="T40" s="33"/>
    </row>
    <row r="41" spans="1:20" ht="14.25" customHeight="1" x14ac:dyDescent="0.2">
      <c r="A41" s="11" t="s">
        <v>16</v>
      </c>
      <c r="B41" s="15" t="s">
        <v>97</v>
      </c>
      <c r="C41" s="13">
        <v>27236873829</v>
      </c>
      <c r="D41" s="30">
        <f t="shared" si="0"/>
        <v>1.0347609340131221</v>
      </c>
      <c r="E41" s="13">
        <v>26321900000</v>
      </c>
      <c r="F41" s="30">
        <f t="shared" si="1"/>
        <v>9.3562935452225091E-2</v>
      </c>
      <c r="G41" s="13">
        <v>24906544421</v>
      </c>
      <c r="H41" s="30">
        <f t="shared" si="2"/>
        <v>8.5830123817536408E-2</v>
      </c>
      <c r="I41" s="14">
        <v>22937790981</v>
      </c>
      <c r="N41" s="33"/>
      <c r="P41" s="33"/>
      <c r="R41" s="33"/>
      <c r="T41" s="33"/>
    </row>
    <row r="42" spans="1:20" ht="14.25" customHeight="1" x14ac:dyDescent="0.2">
      <c r="A42" s="11" t="s">
        <v>18</v>
      </c>
      <c r="B42" s="15" t="s">
        <v>98</v>
      </c>
      <c r="C42" s="13">
        <v>3699784333</v>
      </c>
      <c r="D42" s="30">
        <f t="shared" si="0"/>
        <v>1.0311550537904124</v>
      </c>
      <c r="E42" s="13">
        <v>3588000000</v>
      </c>
      <c r="F42" s="30">
        <f t="shared" si="1"/>
        <v>9.4725646046969883E-2</v>
      </c>
      <c r="G42" s="13">
        <v>3379645253</v>
      </c>
      <c r="H42" s="30">
        <f t="shared" si="2"/>
        <v>0.14136304442618353</v>
      </c>
      <c r="I42" s="14">
        <v>2961060698</v>
      </c>
      <c r="N42" s="33"/>
      <c r="P42" s="33"/>
      <c r="R42" s="33"/>
      <c r="T42" s="33"/>
    </row>
    <row r="43" spans="1:20" ht="14.25" customHeight="1" x14ac:dyDescent="0.2">
      <c r="A43" s="11" t="s">
        <v>20</v>
      </c>
      <c r="B43" s="15" t="s">
        <v>98</v>
      </c>
      <c r="C43" s="13">
        <v>392968785</v>
      </c>
      <c r="D43" s="30">
        <f t="shared" si="0"/>
        <v>0.99738270304568533</v>
      </c>
      <c r="E43" s="13">
        <v>394000000</v>
      </c>
      <c r="F43" s="30">
        <f t="shared" si="1"/>
        <v>3.4172094400474369E-2</v>
      </c>
      <c r="G43" s="13">
        <v>379983938</v>
      </c>
      <c r="H43" s="30">
        <f t="shared" si="2"/>
        <v>3.609400480170797E-2</v>
      </c>
      <c r="I43" s="14">
        <v>366746585</v>
      </c>
      <c r="N43" s="33"/>
      <c r="P43" s="33"/>
      <c r="R43" s="33"/>
      <c r="T43" s="33"/>
    </row>
    <row r="44" spans="1:20" ht="14.25" customHeight="1" x14ac:dyDescent="0.2">
      <c r="A44" s="11" t="s">
        <v>22</v>
      </c>
      <c r="B44" s="15" t="s">
        <v>97</v>
      </c>
      <c r="C44" s="13">
        <v>1375729356</v>
      </c>
      <c r="D44" s="30">
        <f t="shared" si="0"/>
        <v>1.0302002066796465</v>
      </c>
      <c r="E44" s="13">
        <v>1335400000</v>
      </c>
      <c r="F44" s="30">
        <f t="shared" si="1"/>
        <v>7.1416056358051413E-2</v>
      </c>
      <c r="G44" s="13">
        <v>1284029064</v>
      </c>
      <c r="H44" s="30">
        <f t="shared" si="2"/>
        <v>0.23654144685878437</v>
      </c>
      <c r="I44" s="14">
        <v>1038403579</v>
      </c>
      <c r="N44" s="33"/>
      <c r="P44" s="33"/>
      <c r="R44" s="33"/>
      <c r="T44" s="33"/>
    </row>
    <row r="45" spans="1:20" ht="14.25" customHeight="1" x14ac:dyDescent="0.2">
      <c r="A45" s="11" t="s">
        <v>24</v>
      </c>
      <c r="B45" s="15" t="s">
        <v>97</v>
      </c>
      <c r="C45" s="13">
        <v>78292841522</v>
      </c>
      <c r="D45" s="30">
        <f t="shared" si="0"/>
        <v>1.0453555070704805</v>
      </c>
      <c r="E45" s="13">
        <v>74895900000</v>
      </c>
      <c r="F45" s="30">
        <f t="shared" si="1"/>
        <v>8.9445063709307923E-2</v>
      </c>
      <c r="G45" s="13">
        <v>71864882526</v>
      </c>
      <c r="H45" s="30">
        <f t="shared" si="2"/>
        <v>0.19903162919988474</v>
      </c>
      <c r="I45" s="14">
        <v>59935768812</v>
      </c>
      <c r="N45" s="33"/>
      <c r="P45" s="33"/>
      <c r="R45" s="33"/>
      <c r="T45" s="33"/>
    </row>
    <row r="46" spans="1:20" ht="14.25" customHeight="1" x14ac:dyDescent="0.2">
      <c r="A46" s="11" t="s">
        <v>26</v>
      </c>
      <c r="B46" s="15" t="s">
        <v>97</v>
      </c>
      <c r="C46" s="13">
        <v>38808171718</v>
      </c>
      <c r="D46" s="30">
        <f t="shared" si="0"/>
        <v>1.0724133260196145</v>
      </c>
      <c r="E46" s="13">
        <v>36187700000</v>
      </c>
      <c r="F46" s="30">
        <f t="shared" si="1"/>
        <v>0.11724139413043126</v>
      </c>
      <c r="G46" s="13">
        <v>34735708793</v>
      </c>
      <c r="H46" s="30">
        <f t="shared" si="2"/>
        <v>0.17418162117082037</v>
      </c>
      <c r="I46" s="14">
        <v>29582909634</v>
      </c>
      <c r="N46" s="33"/>
      <c r="P46" s="33"/>
      <c r="R46" s="33"/>
      <c r="T46" s="33"/>
    </row>
    <row r="47" spans="1:20" ht="14.25" customHeight="1" x14ac:dyDescent="0.2">
      <c r="A47" s="11" t="s">
        <v>28</v>
      </c>
      <c r="B47" s="15" t="s">
        <v>97</v>
      </c>
      <c r="C47" s="13">
        <v>38336838644</v>
      </c>
      <c r="D47" s="30">
        <f t="shared" si="0"/>
        <v>1.0251807356024303</v>
      </c>
      <c r="E47" s="13">
        <v>37395200000</v>
      </c>
      <c r="F47" s="30">
        <f t="shared" si="1"/>
        <v>8.0690187688802623E-2</v>
      </c>
      <c r="G47" s="13">
        <v>35474402452</v>
      </c>
      <c r="H47" s="30">
        <f t="shared" si="2"/>
        <v>0.14514980699882221</v>
      </c>
      <c r="I47" s="14">
        <v>30977957849</v>
      </c>
      <c r="N47" s="33"/>
      <c r="P47" s="33"/>
      <c r="R47" s="33"/>
      <c r="T47" s="33"/>
    </row>
    <row r="48" spans="1:20" ht="14.25" customHeight="1" x14ac:dyDescent="0.2">
      <c r="A48" s="11" t="s">
        <v>30</v>
      </c>
      <c r="B48" s="15" t="s">
        <v>97</v>
      </c>
      <c r="C48" s="13">
        <v>56733558531</v>
      </c>
      <c r="D48" s="30">
        <f t="shared" si="0"/>
        <v>1.0070158050739906</v>
      </c>
      <c r="E48" s="13">
        <v>56338300000</v>
      </c>
      <c r="F48" s="30">
        <f t="shared" si="1"/>
        <v>6.7549974287616804E-2</v>
      </c>
      <c r="G48" s="13">
        <v>53143702775</v>
      </c>
      <c r="H48" s="30">
        <f t="shared" si="2"/>
        <v>0.21129886291789265</v>
      </c>
      <c r="I48" s="14">
        <v>43873320121</v>
      </c>
      <c r="N48" s="33"/>
      <c r="P48" s="33"/>
      <c r="R48" s="33"/>
      <c r="T48" s="33"/>
    </row>
    <row r="49" spans="1:20" ht="14.25" customHeight="1" x14ac:dyDescent="0.2">
      <c r="A49" s="11" t="s">
        <v>32</v>
      </c>
      <c r="B49" s="15" t="s">
        <v>97</v>
      </c>
      <c r="C49" s="13">
        <v>18485694280</v>
      </c>
      <c r="D49" s="30">
        <f t="shared" si="0"/>
        <v>1.0126927950038347</v>
      </c>
      <c r="E49" s="13">
        <v>18254000000</v>
      </c>
      <c r="F49" s="30">
        <f t="shared" si="1"/>
        <v>9.2676162238188961E-2</v>
      </c>
      <c r="G49" s="13">
        <v>16917816018</v>
      </c>
      <c r="H49" s="30">
        <f t="shared" si="2"/>
        <v>0.17339265413223165</v>
      </c>
      <c r="I49" s="14">
        <v>14417864266</v>
      </c>
      <c r="N49" s="33"/>
      <c r="P49" s="33"/>
      <c r="R49" s="33"/>
      <c r="T49" s="33"/>
    </row>
    <row r="50" spans="1:20" ht="14.25" customHeight="1" x14ac:dyDescent="0.2">
      <c r="A50" s="11" t="s">
        <v>34</v>
      </c>
      <c r="B50" s="15" t="s">
        <v>97</v>
      </c>
      <c r="C50" s="13">
        <v>31685293212</v>
      </c>
      <c r="D50" s="30">
        <f t="shared" si="0"/>
        <v>1.0011182724747945</v>
      </c>
      <c r="E50" s="13">
        <v>31649900000</v>
      </c>
      <c r="F50" s="30">
        <f t="shared" si="1"/>
        <v>4.3102438933617725E-2</v>
      </c>
      <c r="G50" s="13">
        <v>30376012968</v>
      </c>
      <c r="H50" s="30">
        <f t="shared" si="2"/>
        <v>0.12535246076538778</v>
      </c>
      <c r="I50" s="14">
        <v>26992443725</v>
      </c>
      <c r="N50" s="33"/>
      <c r="P50" s="33"/>
      <c r="R50" s="33"/>
      <c r="T50" s="33"/>
    </row>
    <row r="51" spans="1:20" ht="14.25" customHeight="1" x14ac:dyDescent="0.2">
      <c r="A51" s="11" t="s">
        <v>36</v>
      </c>
      <c r="B51" s="15" t="s">
        <v>97</v>
      </c>
      <c r="C51" s="13">
        <v>5131391656</v>
      </c>
      <c r="D51" s="30">
        <f t="shared" si="0"/>
        <v>0.8755296381101878</v>
      </c>
      <c r="E51" s="13">
        <v>5860900000</v>
      </c>
      <c r="F51" s="30">
        <f t="shared" si="1"/>
        <v>8.2596957128894158E-2</v>
      </c>
      <c r="G51" s="13">
        <v>4739891076</v>
      </c>
      <c r="H51" s="30">
        <f t="shared" si="2"/>
        <v>0.12384065872286237</v>
      </c>
      <c r="I51" s="14">
        <v>4217582839</v>
      </c>
      <c r="N51" s="33"/>
      <c r="P51" s="33"/>
      <c r="R51" s="33"/>
      <c r="T51" s="33"/>
    </row>
    <row r="52" spans="1:20" ht="14.25" customHeight="1" x14ac:dyDescent="0.2">
      <c r="A52" s="11" t="s">
        <v>38</v>
      </c>
      <c r="B52" s="15" t="s">
        <v>97</v>
      </c>
      <c r="C52" s="13">
        <v>237215389973</v>
      </c>
      <c r="D52" s="30">
        <f t="shared" si="0"/>
        <v>1.0004946896369056</v>
      </c>
      <c r="E52" s="13">
        <v>237098100000</v>
      </c>
      <c r="F52" s="30">
        <f t="shared" si="1"/>
        <v>5.1168388220691079E-2</v>
      </c>
      <c r="G52" s="13">
        <v>225668306459</v>
      </c>
      <c r="H52" s="30">
        <f t="shared" si="2"/>
        <v>0.11977466072269106</v>
      </c>
      <c r="I52" s="14">
        <v>201530106346</v>
      </c>
      <c r="N52" s="33"/>
      <c r="P52" s="33"/>
      <c r="R52" s="33"/>
      <c r="T52" s="33"/>
    </row>
    <row r="53" spans="1:20" ht="14.25" customHeight="1" x14ac:dyDescent="0.2">
      <c r="A53" s="11" t="s">
        <v>40</v>
      </c>
      <c r="B53" s="15" t="s">
        <v>97</v>
      </c>
      <c r="C53" s="13">
        <v>58769584644</v>
      </c>
      <c r="D53" s="30">
        <f t="shared" si="0"/>
        <v>1.0152624661879104</v>
      </c>
      <c r="E53" s="13">
        <v>57886100000</v>
      </c>
      <c r="F53" s="30">
        <f t="shared" si="1"/>
        <v>0.10419975721233524</v>
      </c>
      <c r="G53" s="13">
        <v>53223689156</v>
      </c>
      <c r="H53" s="30">
        <f t="shared" si="2"/>
        <v>0.20768854104426984</v>
      </c>
      <c r="I53" s="14">
        <v>44070708090</v>
      </c>
      <c r="N53" s="33"/>
      <c r="P53" s="33"/>
      <c r="R53" s="33"/>
      <c r="T53" s="33"/>
    </row>
    <row r="54" spans="1:20" ht="14.25" customHeight="1" x14ac:dyDescent="0.2">
      <c r="A54" s="11" t="s">
        <v>42</v>
      </c>
      <c r="B54" s="15" t="s">
        <v>97</v>
      </c>
      <c r="C54" s="13">
        <v>355866678903</v>
      </c>
      <c r="D54" s="30">
        <f t="shared" si="0"/>
        <v>1.0334662984183203</v>
      </c>
      <c r="E54" s="13">
        <v>344342800000</v>
      </c>
      <c r="F54" s="30">
        <f t="shared" si="1"/>
        <v>7.3538208711365086E-2</v>
      </c>
      <c r="G54" s="13">
        <v>331489532478</v>
      </c>
      <c r="H54" s="30">
        <f t="shared" si="2"/>
        <v>0.15729408938518274</v>
      </c>
      <c r="I54" s="14">
        <v>286434999987</v>
      </c>
      <c r="N54" s="33"/>
      <c r="P54" s="33"/>
      <c r="R54" s="33"/>
      <c r="T54" s="33"/>
    </row>
    <row r="55" spans="1:20" ht="14.25" customHeight="1" x14ac:dyDescent="0.2">
      <c r="A55" s="11" t="s">
        <v>44</v>
      </c>
      <c r="B55" s="15" t="s">
        <v>97</v>
      </c>
      <c r="C55" s="13">
        <v>61485696352</v>
      </c>
      <c r="D55" s="30">
        <f t="shared" si="0"/>
        <v>1.0423760233682173</v>
      </c>
      <c r="E55" s="13">
        <v>58986100000</v>
      </c>
      <c r="F55" s="30">
        <f t="shared" si="1"/>
        <v>0.12246262788447407</v>
      </c>
      <c r="G55" s="13">
        <v>54777499780</v>
      </c>
      <c r="H55" s="30">
        <f t="shared" si="2"/>
        <v>0.17322414437753816</v>
      </c>
      <c r="I55" s="14">
        <v>46689714018</v>
      </c>
      <c r="N55" s="33"/>
      <c r="P55" s="33"/>
      <c r="R55" s="33"/>
      <c r="T55" s="33"/>
    </row>
    <row r="56" spans="1:20" ht="14.25" customHeight="1" x14ac:dyDescent="0.2">
      <c r="A56" s="11" t="s">
        <v>46</v>
      </c>
      <c r="B56" s="15" t="s">
        <v>97</v>
      </c>
      <c r="C56" s="13">
        <v>150522909563</v>
      </c>
      <c r="D56" s="30">
        <f t="shared" si="0"/>
        <v>1.0333903126199289</v>
      </c>
      <c r="E56" s="13">
        <v>145659300000</v>
      </c>
      <c r="F56" s="30">
        <f t="shared" si="1"/>
        <v>7.3593393135757287E-2</v>
      </c>
      <c r="G56" s="13">
        <v>140204765161</v>
      </c>
      <c r="H56" s="30">
        <f t="shared" si="2"/>
        <v>0.12113085835723926</v>
      </c>
      <c r="I56" s="14">
        <v>125056557061</v>
      </c>
      <c r="N56" s="33"/>
      <c r="P56" s="33"/>
      <c r="R56" s="33"/>
      <c r="T56" s="33"/>
    </row>
    <row r="57" spans="1:20" ht="14.25" customHeight="1" x14ac:dyDescent="0.2">
      <c r="A57" s="11" t="s">
        <v>48</v>
      </c>
      <c r="B57" s="15" t="s">
        <v>97</v>
      </c>
      <c r="C57" s="13">
        <v>75678161252</v>
      </c>
      <c r="D57" s="30">
        <f t="shared" si="0"/>
        <v>1.0325864989855356</v>
      </c>
      <c r="E57" s="13">
        <v>73289900000</v>
      </c>
      <c r="F57" s="30">
        <f t="shared" si="1"/>
        <v>8.6546331073547964E-2</v>
      </c>
      <c r="G57" s="13">
        <v>69650192622</v>
      </c>
      <c r="H57" s="30">
        <f t="shared" si="2"/>
        <v>0.15853085010306933</v>
      </c>
      <c r="I57" s="14">
        <v>60119411249</v>
      </c>
      <c r="N57" s="33"/>
      <c r="P57" s="33"/>
      <c r="R57" s="33"/>
      <c r="T57" s="33"/>
    </row>
    <row r="58" spans="1:20" ht="14.25" customHeight="1" x14ac:dyDescent="0.2">
      <c r="A58" s="11" t="s">
        <v>50</v>
      </c>
      <c r="B58" s="15" t="s">
        <v>97</v>
      </c>
      <c r="C58" s="13">
        <v>8540531468</v>
      </c>
      <c r="D58" s="30">
        <f t="shared" si="0"/>
        <v>1.049128008746284</v>
      </c>
      <c r="E58" s="13">
        <v>8140600000</v>
      </c>
      <c r="F58" s="30">
        <f t="shared" si="1"/>
        <v>0.12867653979971755</v>
      </c>
      <c r="G58" s="13">
        <v>7566854778</v>
      </c>
      <c r="H58" s="30">
        <f t="shared" si="2"/>
        <v>0.21498977494227059</v>
      </c>
      <c r="I58" s="14">
        <v>6227916427</v>
      </c>
      <c r="N58" s="33"/>
      <c r="P58" s="33"/>
      <c r="R58" s="33"/>
      <c r="T58" s="33"/>
    </row>
    <row r="59" spans="1:20" ht="14.25" customHeight="1" x14ac:dyDescent="0.2">
      <c r="A59" s="11" t="s">
        <v>80</v>
      </c>
      <c r="B59" s="15" t="s">
        <v>97</v>
      </c>
      <c r="C59" s="13">
        <v>59269310198</v>
      </c>
      <c r="D59" s="30">
        <f t="shared" si="0"/>
        <v>0.99882893145800045</v>
      </c>
      <c r="E59" s="13">
        <v>59338800000</v>
      </c>
      <c r="F59" s="30">
        <f t="shared" si="1"/>
        <v>9.9362056771765864E-2</v>
      </c>
      <c r="G59" s="13">
        <v>53912457532</v>
      </c>
      <c r="H59" s="30">
        <f t="shared" si="2"/>
        <v>0.18180520695733715</v>
      </c>
      <c r="I59" s="14">
        <v>45618734132</v>
      </c>
      <c r="N59" s="33"/>
      <c r="P59" s="33"/>
      <c r="R59" s="33"/>
      <c r="T59" s="33"/>
    </row>
    <row r="60" spans="1:20" ht="14.25" customHeight="1" x14ac:dyDescent="0.2">
      <c r="A60" s="11" t="s">
        <v>81</v>
      </c>
      <c r="B60" s="15" t="s">
        <v>97</v>
      </c>
      <c r="C60" s="13">
        <v>46698384099</v>
      </c>
      <c r="D60" s="30">
        <f t="shared" si="0"/>
        <v>1.0367765147340586</v>
      </c>
      <c r="E60" s="13">
        <v>45041900000</v>
      </c>
      <c r="F60" s="30">
        <f t="shared" si="1"/>
        <v>0.10506315700039583</v>
      </c>
      <c r="G60" s="13">
        <v>42258565769</v>
      </c>
      <c r="H60" s="30">
        <f t="shared" si="2"/>
        <v>0.17208612286655176</v>
      </c>
      <c r="I60" s="14">
        <v>36054147340</v>
      </c>
      <c r="N60" s="33"/>
      <c r="P60" s="33"/>
      <c r="R60" s="33"/>
      <c r="T60" s="33"/>
    </row>
    <row r="61" spans="1:20" ht="14.25" customHeight="1" x14ac:dyDescent="0.2">
      <c r="A61" s="11" t="s">
        <v>54</v>
      </c>
      <c r="B61" s="15" t="s">
        <v>97</v>
      </c>
      <c r="C61" s="13">
        <v>19910986935</v>
      </c>
      <c r="D61" s="30">
        <f t="shared" si="0"/>
        <v>0.99657581984443977</v>
      </c>
      <c r="E61" s="13">
        <v>19979400000</v>
      </c>
      <c r="F61" s="30">
        <f t="shared" si="1"/>
        <v>7.6019906904029225E-2</v>
      </c>
      <c r="G61" s="13">
        <v>18504292353</v>
      </c>
      <c r="H61" s="30">
        <f t="shared" si="2"/>
        <v>0.12646908535791723</v>
      </c>
      <c r="I61" s="14">
        <v>16426808861</v>
      </c>
      <c r="N61" s="33"/>
      <c r="P61" s="33"/>
      <c r="R61" s="33"/>
      <c r="T61" s="33"/>
    </row>
    <row r="62" spans="1:20" ht="14.25" customHeight="1" x14ac:dyDescent="0.2">
      <c r="A62" s="11" t="s">
        <v>56</v>
      </c>
      <c r="B62" s="15" t="s">
        <v>97</v>
      </c>
      <c r="C62" s="13">
        <v>113896846148</v>
      </c>
      <c r="D62" s="30">
        <f t="shared" si="0"/>
        <v>1.0197787596138521</v>
      </c>
      <c r="E62" s="13">
        <v>111687800000</v>
      </c>
      <c r="F62" s="30">
        <f t="shared" si="1"/>
        <v>5.9378614098859403E-2</v>
      </c>
      <c r="G62" s="13">
        <v>107512880317</v>
      </c>
      <c r="H62" s="30">
        <f t="shared" si="2"/>
        <v>0.13792720395785157</v>
      </c>
      <c r="I62" s="14">
        <v>94481334081</v>
      </c>
      <c r="N62" s="33"/>
      <c r="P62" s="33"/>
      <c r="R62" s="33"/>
      <c r="T62" s="33"/>
    </row>
    <row r="63" spans="1:20" ht="14.25" customHeight="1" x14ac:dyDescent="0.2">
      <c r="A63" s="11" t="s">
        <v>58</v>
      </c>
      <c r="B63" s="15" t="s">
        <v>97</v>
      </c>
      <c r="C63" s="13">
        <v>58642543255</v>
      </c>
      <c r="D63" s="30">
        <f t="shared" si="0"/>
        <v>1.0060463655920988</v>
      </c>
      <c r="E63" s="13">
        <v>58290100000</v>
      </c>
      <c r="F63" s="30">
        <f t="shared" si="1"/>
        <v>6.8759182977886912E-2</v>
      </c>
      <c r="G63" s="13">
        <v>54869744456</v>
      </c>
      <c r="H63" s="30">
        <f t="shared" si="2"/>
        <v>0.10310017618001148</v>
      </c>
      <c r="I63" s="14">
        <v>49741397600</v>
      </c>
      <c r="N63" s="33"/>
      <c r="P63" s="33"/>
      <c r="R63" s="33"/>
      <c r="T63" s="33"/>
    </row>
    <row r="64" spans="1:20" ht="14.25" customHeight="1" x14ac:dyDescent="0.2">
      <c r="A64" s="11" t="s">
        <v>60</v>
      </c>
      <c r="B64" s="15" t="s">
        <v>97</v>
      </c>
      <c r="C64" s="13">
        <v>24109211668</v>
      </c>
      <c r="D64" s="30">
        <f t="shared" si="0"/>
        <v>1.0064123490123396</v>
      </c>
      <c r="E64" s="13">
        <v>23955600000</v>
      </c>
      <c r="F64" s="30">
        <f t="shared" si="1"/>
        <v>6.6037130031038435E-2</v>
      </c>
      <c r="G64" s="13">
        <v>22615733532</v>
      </c>
      <c r="H64" s="30">
        <f t="shared" si="2"/>
        <v>0.13879477971198442</v>
      </c>
      <c r="I64" s="14">
        <v>19859358275</v>
      </c>
      <c r="N64" s="33"/>
      <c r="P64" s="33"/>
      <c r="R64" s="33"/>
      <c r="T64" s="33"/>
    </row>
    <row r="65" spans="1:20" ht="14.25" customHeight="1" x14ac:dyDescent="0.2">
      <c r="A65" s="11" t="s">
        <v>62</v>
      </c>
      <c r="B65" s="15" t="s">
        <v>98</v>
      </c>
      <c r="C65" s="13">
        <v>3208371883</v>
      </c>
      <c r="D65" s="30">
        <f t="shared" si="0"/>
        <v>1.038442478961678</v>
      </c>
      <c r="E65" s="13">
        <v>3089600000</v>
      </c>
      <c r="F65" s="30">
        <f t="shared" si="1"/>
        <v>8.5344535811773023E-2</v>
      </c>
      <c r="G65" s="13">
        <v>2956086088</v>
      </c>
      <c r="H65" s="30">
        <f t="shared" si="2"/>
        <v>0.15843828325693907</v>
      </c>
      <c r="I65" s="14">
        <v>2551785564</v>
      </c>
      <c r="N65" s="33"/>
      <c r="P65" s="33"/>
      <c r="R65" s="33"/>
      <c r="T65" s="33"/>
    </row>
    <row r="66" spans="1:20" ht="14.25" customHeight="1" x14ac:dyDescent="0.2">
      <c r="A66" s="11" t="s">
        <v>64</v>
      </c>
      <c r="B66" s="15" t="s">
        <v>97</v>
      </c>
      <c r="C66" s="13">
        <v>2341895142</v>
      </c>
      <c r="D66" s="30">
        <f t="shared" si="0"/>
        <v>0.96692615276630889</v>
      </c>
      <c r="E66" s="13">
        <v>2422000000</v>
      </c>
      <c r="F66" s="30">
        <f t="shared" si="1"/>
        <v>1.1696232525826532E-3</v>
      </c>
      <c r="G66" s="13">
        <v>2339159207</v>
      </c>
      <c r="H66" s="30">
        <f t="shared" si="2"/>
        <v>0.18784895321890155</v>
      </c>
      <c r="I66" s="14">
        <v>1969239608</v>
      </c>
      <c r="N66" s="33"/>
      <c r="P66" s="33"/>
      <c r="R66" s="33"/>
      <c r="T66" s="33"/>
    </row>
    <row r="67" spans="1:20" ht="14.25" customHeight="1" x14ac:dyDescent="0.2">
      <c r="A67" s="11" t="s">
        <v>66</v>
      </c>
      <c r="B67" s="15" t="s">
        <v>98</v>
      </c>
      <c r="C67" s="13">
        <v>436726355</v>
      </c>
      <c r="D67" s="30">
        <f t="shared" si="0"/>
        <v>1.0161152978129362</v>
      </c>
      <c r="E67" s="13">
        <v>429800000</v>
      </c>
      <c r="F67" s="30">
        <f t="shared" si="1"/>
        <v>8.2918654904272873E-2</v>
      </c>
      <c r="G67" s="13">
        <v>403286390</v>
      </c>
      <c r="H67" s="30">
        <f t="shared" si="2"/>
        <v>0.11849903468861292</v>
      </c>
      <c r="I67" s="14">
        <v>360560338</v>
      </c>
      <c r="N67" s="33"/>
      <c r="P67" s="33"/>
      <c r="R67" s="33"/>
      <c r="T67" s="33"/>
    </row>
    <row r="68" spans="1:20" ht="14.25" customHeight="1" x14ac:dyDescent="0.2">
      <c r="A68" s="11" t="s">
        <v>68</v>
      </c>
      <c r="B68" s="15" t="s">
        <v>97</v>
      </c>
      <c r="C68" s="13">
        <v>68804545397</v>
      </c>
      <c r="D68" s="30">
        <f t="shared" si="0"/>
        <v>1.0694995973631116</v>
      </c>
      <c r="E68" s="13">
        <v>64333400000</v>
      </c>
      <c r="F68" s="30">
        <f t="shared" si="1"/>
        <v>8.5914886646166158E-2</v>
      </c>
      <c r="G68" s="13">
        <v>63360900788</v>
      </c>
      <c r="H68" s="30">
        <f t="shared" si="2"/>
        <v>0.13212683707767098</v>
      </c>
      <c r="I68" s="14">
        <v>55966256353</v>
      </c>
      <c r="N68" s="33"/>
      <c r="P68" s="33"/>
      <c r="R68" s="33"/>
      <c r="T68" s="33"/>
    </row>
    <row r="69" spans="1:20" ht="14.25" customHeight="1" x14ac:dyDescent="0.2">
      <c r="A69" s="11" t="s">
        <v>69</v>
      </c>
      <c r="B69" s="15" t="s">
        <v>98</v>
      </c>
      <c r="C69" s="13">
        <v>2652023439</v>
      </c>
      <c r="D69" s="30">
        <f t="shared" si="0"/>
        <v>1.03623</v>
      </c>
      <c r="E69" s="13">
        <v>2559300000</v>
      </c>
      <c r="F69" s="30">
        <f t="shared" si="1"/>
        <v>0.10804728489664202</v>
      </c>
      <c r="G69" s="13">
        <v>2393420818</v>
      </c>
      <c r="H69" s="30">
        <f t="shared" si="2"/>
        <v>0.16471332362577668</v>
      </c>
      <c r="I69" s="14">
        <v>2054944139</v>
      </c>
      <c r="N69" s="33"/>
      <c r="P69" s="33"/>
      <c r="R69" s="33"/>
      <c r="T69" s="33"/>
    </row>
    <row r="70" spans="1:20" ht="14.25" customHeight="1" x14ac:dyDescent="0.2">
      <c r="A70" s="11" t="s">
        <v>71</v>
      </c>
      <c r="B70" s="15" t="s">
        <v>97</v>
      </c>
      <c r="C70" s="13">
        <v>49755609554</v>
      </c>
      <c r="D70" s="30">
        <f>(C70/E70)</f>
        <v>1.0151678470666488</v>
      </c>
      <c r="E70" s="13">
        <v>49012200000</v>
      </c>
      <c r="F70" s="30">
        <f>((C70-G70)/G70)</f>
        <v>7.9076312336564994E-2</v>
      </c>
      <c r="G70" s="13">
        <v>46109444703</v>
      </c>
      <c r="H70" s="30">
        <f>((G70-I70)/I70)</f>
        <v>0.19963149407102343</v>
      </c>
      <c r="I70" s="14">
        <v>38436340602</v>
      </c>
      <c r="N70" s="33"/>
      <c r="P70" s="33"/>
      <c r="R70" s="33"/>
      <c r="T70" s="33"/>
    </row>
    <row r="71" spans="1:20" ht="14.25" customHeight="1" x14ac:dyDescent="0.2">
      <c r="A71" s="11" t="s">
        <v>73</v>
      </c>
      <c r="B71" s="15" t="s">
        <v>98</v>
      </c>
      <c r="C71" s="13">
        <v>1568511955</v>
      </c>
      <c r="D71" s="30">
        <f>(C71/E71)</f>
        <v>1.0665795967632259</v>
      </c>
      <c r="E71" s="13">
        <v>1470600000</v>
      </c>
      <c r="F71" s="30">
        <f>((C71-G71)/G71)</f>
        <v>0.10659814915254237</v>
      </c>
      <c r="G71" s="13">
        <v>1417417837</v>
      </c>
      <c r="H71" s="30">
        <f>((G71-I71)/I71)</f>
        <v>0.11934105049442115</v>
      </c>
      <c r="I71" s="14">
        <v>1266296663</v>
      </c>
      <c r="N71" s="33"/>
      <c r="P71" s="33"/>
      <c r="R71" s="33"/>
      <c r="T71" s="33"/>
    </row>
    <row r="72" spans="1:20" ht="14.25" customHeight="1" x14ac:dyDescent="0.2">
      <c r="A72" s="11"/>
      <c r="B72" s="15"/>
      <c r="C72" s="13"/>
      <c r="D72" s="30"/>
      <c r="E72" s="13"/>
      <c r="F72" s="30"/>
      <c r="G72" s="13"/>
      <c r="H72" s="30"/>
      <c r="I72" s="14"/>
      <c r="N72" s="33"/>
      <c r="P72" s="33"/>
      <c r="R72" s="33"/>
      <c r="T72" s="33"/>
    </row>
    <row r="73" spans="1:20" ht="14.25" customHeight="1" thickBot="1" x14ac:dyDescent="0.3">
      <c r="A73" s="20" t="s">
        <v>82</v>
      </c>
      <c r="B73" s="26"/>
      <c r="C73" s="21">
        <f>SUM(C5:C71)</f>
        <v>3638667225834</v>
      </c>
      <c r="D73" s="31">
        <f>(C73/E73)</f>
        <v>1.0313382390580637</v>
      </c>
      <c r="E73" s="21">
        <f>SUM(E5:E71)</f>
        <v>3528102700000</v>
      </c>
      <c r="F73" s="31">
        <f>((C73-G73)/G73)</f>
        <v>8.7073905617161176E-2</v>
      </c>
      <c r="G73" s="21">
        <f>SUM(G5:G71)</f>
        <v>3347212371700</v>
      </c>
      <c r="H73" s="31">
        <f>((G73-I73)/I73)</f>
        <v>0.14824520611901426</v>
      </c>
      <c r="I73" s="22">
        <f>SUM(I5:I71)</f>
        <v>2915067577781</v>
      </c>
    </row>
    <row r="74" spans="1:20" x14ac:dyDescent="0.2">
      <c r="A74" s="34"/>
    </row>
    <row r="75" spans="1:20" x14ac:dyDescent="0.2">
      <c r="A75" s="2" t="s">
        <v>99</v>
      </c>
    </row>
  </sheetData>
  <conditionalFormatting sqref="I5:I72 A5:D72">
    <cfRule type="expression" dxfId="7" priority="3" stopIfTrue="1">
      <formula>MOD(ROW(),3)=1</formula>
    </cfRule>
  </conditionalFormatting>
  <conditionalFormatting sqref="E5:F72">
    <cfRule type="expression" dxfId="6" priority="2" stopIfTrue="1">
      <formula>MOD(ROW(),3)=1</formula>
    </cfRule>
  </conditionalFormatting>
  <conditionalFormatting sqref="G5:H72">
    <cfRule type="expression" dxfId="5" priority="1" stopIfTrue="1">
      <formula>MOD(ROW(),3)=1</formula>
    </cfRule>
  </conditionalFormatting>
  <pageMargins left="0.7" right="0.7" top="0.75" bottom="0.75" header="0.3" footer="0.3"/>
  <ignoredErrors>
    <ignoredError sqref="D73 H73 F7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tabSelected="1" workbookViewId="0">
      <pane ySplit="4" topLeftCell="A55" activePane="bottomLeft" state="frozen"/>
      <selection activeCell="A2" sqref="A2"/>
      <selection pane="bottomLeft"/>
    </sheetView>
  </sheetViews>
  <sheetFormatPr defaultRowHeight="14.25" x14ac:dyDescent="0.2"/>
  <cols>
    <col min="1" max="1" width="71.85546875" style="10" bestFit="1" customWidth="1"/>
    <col min="2" max="2" width="9.28515625" style="25" bestFit="1" customWidth="1"/>
    <col min="3" max="3" width="18.42578125" style="10" bestFit="1" customWidth="1"/>
    <col min="4" max="4" width="16.42578125" style="10" customWidth="1"/>
    <col min="5" max="5" width="18.42578125" style="10" bestFit="1" customWidth="1"/>
    <col min="6" max="6" width="16.42578125" style="10" customWidth="1"/>
    <col min="7" max="7" width="18.42578125" style="10" bestFit="1" customWidth="1"/>
    <col min="8" max="16384" width="9.140625" style="10"/>
  </cols>
  <sheetData>
    <row r="1" spans="1:8" ht="23.25" x14ac:dyDescent="0.35">
      <c r="A1" s="8" t="s">
        <v>83</v>
      </c>
      <c r="D1" s="19"/>
      <c r="E1" s="19"/>
      <c r="F1" s="19"/>
      <c r="G1" s="19"/>
    </row>
    <row r="2" spans="1:8" ht="15" x14ac:dyDescent="0.25">
      <c r="A2" s="18">
        <v>2024</v>
      </c>
      <c r="B2" s="29"/>
      <c r="C2" s="29"/>
      <c r="D2" s="29"/>
      <c r="E2" s="29"/>
      <c r="F2" s="29"/>
      <c r="G2" s="29"/>
      <c r="H2" s="29"/>
    </row>
    <row r="3" spans="1:8" ht="15" thickBot="1" x14ac:dyDescent="0.25"/>
    <row r="4" spans="1:8" s="28" customFormat="1" ht="25.5" x14ac:dyDescent="0.25">
      <c r="A4" s="5" t="s">
        <v>8</v>
      </c>
      <c r="B4" s="6" t="s">
        <v>75</v>
      </c>
      <c r="C4" s="6" t="s">
        <v>95</v>
      </c>
      <c r="D4" s="6" t="s">
        <v>94</v>
      </c>
      <c r="E4" s="6" t="s">
        <v>89</v>
      </c>
      <c r="F4" s="6" t="s">
        <v>88</v>
      </c>
      <c r="G4" s="7" t="s">
        <v>85</v>
      </c>
    </row>
    <row r="5" spans="1:8" ht="14.25" customHeight="1" x14ac:dyDescent="0.2">
      <c r="A5" s="11" t="s">
        <v>11</v>
      </c>
      <c r="B5" s="15" t="s">
        <v>97</v>
      </c>
      <c r="C5" s="13">
        <v>25190346815</v>
      </c>
      <c r="D5" s="30">
        <f>((C5-E5)/E5)</f>
        <v>9.4614788848393361E-2</v>
      </c>
      <c r="E5" s="13">
        <v>23012978695</v>
      </c>
      <c r="F5" s="30">
        <f>((E5-G5)/G5)</f>
        <v>0.10392592758407182</v>
      </c>
      <c r="G5" s="14">
        <v>20846488084</v>
      </c>
      <c r="H5" s="33"/>
    </row>
    <row r="6" spans="1:8" ht="14.25" customHeight="1" x14ac:dyDescent="0.2">
      <c r="A6" s="11" t="s">
        <v>13</v>
      </c>
      <c r="B6" s="15" t="s">
        <v>98</v>
      </c>
      <c r="C6" s="13">
        <v>1504919124</v>
      </c>
      <c r="D6" s="30">
        <f t="shared" ref="D6:D69" si="0">((C6-E6)/E6)</f>
        <v>7.8115111109167926E-2</v>
      </c>
      <c r="E6" s="13">
        <v>1395879817</v>
      </c>
      <c r="F6" s="30">
        <f t="shared" ref="F6:F69" si="1">((E6-G6)/G6)</f>
        <v>8.8633638161320499E-2</v>
      </c>
      <c r="G6" s="14">
        <v>1282231017</v>
      </c>
      <c r="H6" s="33"/>
    </row>
    <row r="7" spans="1:8" ht="14.25" customHeight="1" x14ac:dyDescent="0.2">
      <c r="A7" s="11" t="s">
        <v>15</v>
      </c>
      <c r="B7" s="15" t="s">
        <v>97</v>
      </c>
      <c r="C7" s="13">
        <v>31653594012</v>
      </c>
      <c r="D7" s="30">
        <f t="shared" si="0"/>
        <v>8.423679291265862E-2</v>
      </c>
      <c r="E7" s="13">
        <v>29194355162</v>
      </c>
      <c r="F7" s="30">
        <f t="shared" si="1"/>
        <v>0.21964726695428097</v>
      </c>
      <c r="G7" s="14">
        <v>23936720028</v>
      </c>
      <c r="H7" s="33"/>
    </row>
    <row r="8" spans="1:8" ht="14.25" customHeight="1" x14ac:dyDescent="0.2">
      <c r="A8" s="11" t="s">
        <v>17</v>
      </c>
      <c r="B8" s="15" t="s">
        <v>97</v>
      </c>
      <c r="C8" s="13">
        <v>1306503318</v>
      </c>
      <c r="D8" s="30">
        <f t="shared" si="0"/>
        <v>0.12351690115339316</v>
      </c>
      <c r="E8" s="13">
        <v>1162869305</v>
      </c>
      <c r="F8" s="30">
        <f t="shared" si="1"/>
        <v>0.11564774692535329</v>
      </c>
      <c r="G8" s="14">
        <v>1042326584</v>
      </c>
      <c r="H8" s="33"/>
    </row>
    <row r="9" spans="1:8" ht="14.25" customHeight="1" x14ac:dyDescent="0.2">
      <c r="A9" s="11" t="s">
        <v>19</v>
      </c>
      <c r="B9" s="15" t="s">
        <v>97</v>
      </c>
      <c r="C9" s="13">
        <v>70826080289</v>
      </c>
      <c r="D9" s="30">
        <f t="shared" si="0"/>
        <v>8.5874573125327536E-2</v>
      </c>
      <c r="E9" s="13">
        <v>65224918275</v>
      </c>
      <c r="F9" s="30">
        <f t="shared" si="1"/>
        <v>0.11122315240692543</v>
      </c>
      <c r="G9" s="14">
        <v>58696507658</v>
      </c>
      <c r="H9" s="33"/>
    </row>
    <row r="10" spans="1:8" ht="14.25" customHeight="1" x14ac:dyDescent="0.2">
      <c r="A10" s="11" t="s">
        <v>21</v>
      </c>
      <c r="B10" s="15" t="s">
        <v>97</v>
      </c>
      <c r="C10" s="13">
        <v>315949864930</v>
      </c>
      <c r="D10" s="30">
        <f t="shared" si="0"/>
        <v>9.2107924121591245E-2</v>
      </c>
      <c r="E10" s="13">
        <v>289302785880</v>
      </c>
      <c r="F10" s="30">
        <f t="shared" si="1"/>
        <v>0.13039720263450438</v>
      </c>
      <c r="G10" s="14">
        <v>255930203300</v>
      </c>
      <c r="H10" s="33"/>
    </row>
    <row r="11" spans="1:8" ht="14.25" customHeight="1" x14ac:dyDescent="0.2">
      <c r="A11" s="11" t="s">
        <v>23</v>
      </c>
      <c r="B11" s="15" t="s">
        <v>98</v>
      </c>
      <c r="C11" s="13">
        <v>512770721</v>
      </c>
      <c r="D11" s="30">
        <f t="shared" si="0"/>
        <v>0.10694125494960573</v>
      </c>
      <c r="E11" s="13">
        <v>463232099</v>
      </c>
      <c r="F11" s="30">
        <f t="shared" si="1"/>
        <v>0.11036457291539806</v>
      </c>
      <c r="G11" s="14">
        <v>417189192</v>
      </c>
      <c r="H11" s="33"/>
    </row>
    <row r="12" spans="1:8" ht="14.25" customHeight="1" x14ac:dyDescent="0.2">
      <c r="A12" s="11" t="s">
        <v>25</v>
      </c>
      <c r="B12" s="15" t="s">
        <v>97</v>
      </c>
      <c r="C12" s="13">
        <v>35961335154</v>
      </c>
      <c r="D12" s="30">
        <f t="shared" si="0"/>
        <v>0.1410206249270218</v>
      </c>
      <c r="E12" s="13">
        <v>31516814305</v>
      </c>
      <c r="F12" s="30">
        <f t="shared" si="1"/>
        <v>0.15270612296522676</v>
      </c>
      <c r="G12" s="14">
        <v>27341586617</v>
      </c>
      <c r="H12" s="33"/>
    </row>
    <row r="13" spans="1:8" ht="14.25" customHeight="1" x14ac:dyDescent="0.2">
      <c r="A13" s="11" t="s">
        <v>27</v>
      </c>
      <c r="B13" s="15" t="s">
        <v>97</v>
      </c>
      <c r="C13" s="13">
        <v>14990847153</v>
      </c>
      <c r="D13" s="30">
        <f t="shared" si="0"/>
        <v>8.4933102882334258E-2</v>
      </c>
      <c r="E13" s="13">
        <v>13817300913</v>
      </c>
      <c r="F13" s="30">
        <f t="shared" si="1"/>
        <v>0.14870882899390742</v>
      </c>
      <c r="G13" s="14">
        <v>12028549415</v>
      </c>
      <c r="H13" s="33"/>
    </row>
    <row r="14" spans="1:8" ht="14.25" customHeight="1" x14ac:dyDescent="0.2">
      <c r="A14" s="11" t="s">
        <v>29</v>
      </c>
      <c r="B14" s="15" t="s">
        <v>97</v>
      </c>
      <c r="C14" s="13">
        <v>19073013447</v>
      </c>
      <c r="D14" s="30">
        <f t="shared" si="0"/>
        <v>7.0535394600894655E-2</v>
      </c>
      <c r="E14" s="13">
        <v>17816331476</v>
      </c>
      <c r="F14" s="30">
        <f t="shared" si="1"/>
        <v>0.14847205703670094</v>
      </c>
      <c r="G14" s="14">
        <v>15513073537</v>
      </c>
      <c r="H14" s="33"/>
    </row>
    <row r="15" spans="1:8" ht="14.25" customHeight="1" x14ac:dyDescent="0.2">
      <c r="A15" s="11" t="s">
        <v>31</v>
      </c>
      <c r="B15" s="15" t="s">
        <v>97</v>
      </c>
      <c r="C15" s="13">
        <v>168259744222</v>
      </c>
      <c r="D15" s="30">
        <f t="shared" si="0"/>
        <v>4.0257736287131078E-2</v>
      </c>
      <c r="E15" s="13">
        <v>161748130634</v>
      </c>
      <c r="F15" s="30">
        <f t="shared" si="1"/>
        <v>0.16315710129787717</v>
      </c>
      <c r="G15" s="14">
        <v>139059573684</v>
      </c>
      <c r="H15" s="33"/>
    </row>
    <row r="16" spans="1:8" ht="14.25" customHeight="1" x14ac:dyDescent="0.2">
      <c r="A16" s="11" t="s">
        <v>33</v>
      </c>
      <c r="B16" s="15" t="s">
        <v>97</v>
      </c>
      <c r="C16" s="13">
        <v>4050482427</v>
      </c>
      <c r="D16" s="30">
        <f t="shared" si="0"/>
        <v>8.9640140100303994E-2</v>
      </c>
      <c r="E16" s="13">
        <v>3717266167</v>
      </c>
      <c r="F16" s="30">
        <f t="shared" si="1"/>
        <v>0.10863103696567554</v>
      </c>
      <c r="G16" s="14">
        <v>3353023723</v>
      </c>
      <c r="H16" s="33"/>
    </row>
    <row r="17" spans="1:8" ht="14.25" customHeight="1" x14ac:dyDescent="0.2">
      <c r="A17" s="11" t="s">
        <v>35</v>
      </c>
      <c r="B17" s="15" t="s">
        <v>97</v>
      </c>
      <c r="C17" s="13">
        <v>543214328939</v>
      </c>
      <c r="D17" s="30">
        <f t="shared" si="0"/>
        <v>0.14543382203922364</v>
      </c>
      <c r="E17" s="13">
        <v>474243311562</v>
      </c>
      <c r="F17" s="30">
        <f t="shared" si="1"/>
        <v>0.18656481596613533</v>
      </c>
      <c r="G17" s="14">
        <v>399677544101</v>
      </c>
      <c r="H17" s="33"/>
    </row>
    <row r="18" spans="1:8" ht="14.25" customHeight="1" x14ac:dyDescent="0.2">
      <c r="A18" s="11" t="s">
        <v>37</v>
      </c>
      <c r="B18" s="15" t="s">
        <v>97</v>
      </c>
      <c r="C18" s="13">
        <v>2358823019</v>
      </c>
      <c r="D18" s="30">
        <f t="shared" si="0"/>
        <v>0.14695287503606014</v>
      </c>
      <c r="E18" s="13">
        <v>2056599770</v>
      </c>
      <c r="F18" s="30">
        <f t="shared" si="1"/>
        <v>5.7897720446253409E-2</v>
      </c>
      <c r="G18" s="14">
        <v>1944044051</v>
      </c>
      <c r="H18" s="33"/>
    </row>
    <row r="19" spans="1:8" ht="14.25" customHeight="1" x14ac:dyDescent="0.2">
      <c r="A19" s="11" t="s">
        <v>39</v>
      </c>
      <c r="B19" s="15" t="s">
        <v>98</v>
      </c>
      <c r="C19" s="13">
        <v>774075421</v>
      </c>
      <c r="D19" s="30">
        <f t="shared" si="0"/>
        <v>8.0933136857641197E-2</v>
      </c>
      <c r="E19" s="13">
        <v>716117764</v>
      </c>
      <c r="F19" s="30">
        <f t="shared" si="1"/>
        <v>0.11876952440490651</v>
      </c>
      <c r="G19" s="14">
        <v>640094093</v>
      </c>
      <c r="H19" s="33"/>
    </row>
    <row r="20" spans="1:8" ht="14.25" customHeight="1" x14ac:dyDescent="0.2">
      <c r="A20" s="11" t="s">
        <v>41</v>
      </c>
      <c r="B20" s="15" t="s">
        <v>97</v>
      </c>
      <c r="C20" s="13">
        <v>110156532636</v>
      </c>
      <c r="D20" s="30">
        <f t="shared" si="0"/>
        <v>5.5915270180165365E-2</v>
      </c>
      <c r="E20" s="13">
        <v>104323268871</v>
      </c>
      <c r="F20" s="30">
        <f t="shared" si="1"/>
        <v>0.12748599786704598</v>
      </c>
      <c r="G20" s="14">
        <v>92527329890</v>
      </c>
      <c r="H20" s="33"/>
    </row>
    <row r="21" spans="1:8" ht="14.25" customHeight="1" x14ac:dyDescent="0.2">
      <c r="A21" s="11" t="s">
        <v>43</v>
      </c>
      <c r="B21" s="15" t="s">
        <v>97</v>
      </c>
      <c r="C21" s="13">
        <v>30080694135</v>
      </c>
      <c r="D21" s="30">
        <f t="shared" si="0"/>
        <v>8.437072185596324E-2</v>
      </c>
      <c r="E21" s="13">
        <v>27740230835</v>
      </c>
      <c r="F21" s="30">
        <f t="shared" si="1"/>
        <v>0.13285179586688875</v>
      </c>
      <c r="G21" s="14">
        <v>24487078483</v>
      </c>
      <c r="H21" s="33"/>
    </row>
    <row r="22" spans="1:8" ht="14.25" customHeight="1" x14ac:dyDescent="0.2">
      <c r="A22" s="11" t="s">
        <v>45</v>
      </c>
      <c r="B22" s="15" t="s">
        <v>97</v>
      </c>
      <c r="C22" s="13">
        <v>18012690174</v>
      </c>
      <c r="D22" s="30">
        <f t="shared" si="0"/>
        <v>0.10633435593933591</v>
      </c>
      <c r="E22" s="13">
        <v>16281416262</v>
      </c>
      <c r="F22" s="30">
        <f t="shared" si="1"/>
        <v>0.10922880961207274</v>
      </c>
      <c r="G22" s="14">
        <v>14678140453</v>
      </c>
      <c r="H22" s="33"/>
    </row>
    <row r="23" spans="1:8" ht="14.25" customHeight="1" x14ac:dyDescent="0.2">
      <c r="A23" s="11" t="s">
        <v>47</v>
      </c>
      <c r="B23" s="15" t="s">
        <v>98</v>
      </c>
      <c r="C23" s="13">
        <v>4228484650</v>
      </c>
      <c r="D23" s="30">
        <f t="shared" si="0"/>
        <v>0.13706766271039778</v>
      </c>
      <c r="E23" s="13">
        <v>3718762558</v>
      </c>
      <c r="F23" s="30">
        <f t="shared" si="1"/>
        <v>0.21945745706228306</v>
      </c>
      <c r="G23" s="14">
        <v>3049522176</v>
      </c>
      <c r="H23" s="33"/>
    </row>
    <row r="24" spans="1:8" ht="14.25" customHeight="1" x14ac:dyDescent="0.2">
      <c r="A24" s="11" t="s">
        <v>49</v>
      </c>
      <c r="B24" s="15" t="s">
        <v>98</v>
      </c>
      <c r="C24" s="13">
        <v>2147083987</v>
      </c>
      <c r="D24" s="30">
        <f t="shared" si="0"/>
        <v>9.9654695760748729E-2</v>
      </c>
      <c r="E24" s="13">
        <v>1952507451</v>
      </c>
      <c r="F24" s="30">
        <f t="shared" si="1"/>
        <v>0.18164471120467757</v>
      </c>
      <c r="G24" s="14">
        <v>1652364228</v>
      </c>
      <c r="H24" s="33"/>
    </row>
    <row r="25" spans="1:8" ht="14.25" customHeight="1" x14ac:dyDescent="0.2">
      <c r="A25" s="11" t="s">
        <v>51</v>
      </c>
      <c r="B25" s="15" t="s">
        <v>98</v>
      </c>
      <c r="C25" s="13">
        <v>1092058281</v>
      </c>
      <c r="D25" s="30">
        <f t="shared" si="0"/>
        <v>0.12426341705662242</v>
      </c>
      <c r="E25" s="13">
        <v>971354457</v>
      </c>
      <c r="F25" s="30">
        <f t="shared" si="1"/>
        <v>0.14488178488296236</v>
      </c>
      <c r="G25" s="14">
        <v>848432100</v>
      </c>
      <c r="H25" s="33"/>
    </row>
    <row r="26" spans="1:8" ht="14.25" customHeight="1" x14ac:dyDescent="0.2">
      <c r="A26" s="11" t="s">
        <v>52</v>
      </c>
      <c r="B26" s="15" t="s">
        <v>98</v>
      </c>
      <c r="C26" s="13">
        <v>1056904290</v>
      </c>
      <c r="D26" s="30">
        <f t="shared" si="0"/>
        <v>7.2559867199178119E-2</v>
      </c>
      <c r="E26" s="13">
        <v>985403540</v>
      </c>
      <c r="F26" s="30">
        <f t="shared" si="1"/>
        <v>0.11869252464628637</v>
      </c>
      <c r="G26" s="14">
        <v>880852887</v>
      </c>
      <c r="H26" s="33"/>
    </row>
    <row r="27" spans="1:8" ht="14.25" customHeight="1" x14ac:dyDescent="0.2">
      <c r="A27" s="11" t="s">
        <v>53</v>
      </c>
      <c r="B27" s="15" t="s">
        <v>98</v>
      </c>
      <c r="C27" s="13">
        <v>4331264697</v>
      </c>
      <c r="D27" s="30">
        <f t="shared" si="0"/>
        <v>0.11604538170894046</v>
      </c>
      <c r="E27" s="13">
        <v>3880903741</v>
      </c>
      <c r="F27" s="30">
        <f t="shared" si="1"/>
        <v>0.27177923394282427</v>
      </c>
      <c r="G27" s="14">
        <v>3051554576</v>
      </c>
      <c r="H27" s="33"/>
    </row>
    <row r="28" spans="1:8" ht="14.25" customHeight="1" x14ac:dyDescent="0.2">
      <c r="A28" s="11" t="s">
        <v>55</v>
      </c>
      <c r="B28" s="15" t="s">
        <v>97</v>
      </c>
      <c r="C28" s="13">
        <v>671108522</v>
      </c>
      <c r="D28" s="30">
        <f t="shared" si="0"/>
        <v>8.6004777033395943E-2</v>
      </c>
      <c r="E28" s="13">
        <v>617960930</v>
      </c>
      <c r="F28" s="30">
        <f t="shared" si="1"/>
        <v>0.11375110642307998</v>
      </c>
      <c r="G28" s="14">
        <v>554846524</v>
      </c>
      <c r="H28" s="33"/>
    </row>
    <row r="29" spans="1:8" ht="14.25" customHeight="1" x14ac:dyDescent="0.2">
      <c r="A29" s="11" t="s">
        <v>57</v>
      </c>
      <c r="B29" s="15" t="s">
        <v>97</v>
      </c>
      <c r="C29" s="13">
        <v>1929836994</v>
      </c>
      <c r="D29" s="30">
        <f t="shared" si="0"/>
        <v>0.11610832869787791</v>
      </c>
      <c r="E29" s="13">
        <v>1729076779</v>
      </c>
      <c r="F29" s="30">
        <f t="shared" si="1"/>
        <v>0.2614666367604131</v>
      </c>
      <c r="G29" s="14">
        <v>1370687681</v>
      </c>
      <c r="H29" s="33"/>
    </row>
    <row r="30" spans="1:8" ht="14.25" customHeight="1" x14ac:dyDescent="0.2">
      <c r="A30" s="11" t="s">
        <v>59</v>
      </c>
      <c r="B30" s="15" t="s">
        <v>97</v>
      </c>
      <c r="C30" s="13">
        <v>3498488209</v>
      </c>
      <c r="D30" s="30">
        <f t="shared" si="0"/>
        <v>8.098051440945904E-2</v>
      </c>
      <c r="E30" s="13">
        <v>3236402657</v>
      </c>
      <c r="F30" s="30">
        <f t="shared" si="1"/>
        <v>0.14494980213092751</v>
      </c>
      <c r="G30" s="14">
        <v>2826676463</v>
      </c>
      <c r="H30" s="33"/>
    </row>
    <row r="31" spans="1:8" ht="14.25" customHeight="1" x14ac:dyDescent="0.2">
      <c r="A31" s="11" t="s">
        <v>61</v>
      </c>
      <c r="B31" s="15" t="s">
        <v>97</v>
      </c>
      <c r="C31" s="13">
        <v>17896817861</v>
      </c>
      <c r="D31" s="30">
        <f t="shared" si="0"/>
        <v>8.3464138158469009E-2</v>
      </c>
      <c r="E31" s="13">
        <v>16518145115</v>
      </c>
      <c r="F31" s="30">
        <f t="shared" si="1"/>
        <v>0.14947121186185849</v>
      </c>
      <c r="G31" s="14">
        <v>14370212098</v>
      </c>
      <c r="H31" s="33"/>
    </row>
    <row r="32" spans="1:8" ht="14.25" customHeight="1" x14ac:dyDescent="0.2">
      <c r="A32" s="11" t="s">
        <v>63</v>
      </c>
      <c r="B32" s="15" t="s">
        <v>97</v>
      </c>
      <c r="C32" s="13">
        <v>8563732651</v>
      </c>
      <c r="D32" s="30">
        <f t="shared" si="0"/>
        <v>7.7251976799748739E-2</v>
      </c>
      <c r="E32" s="13">
        <v>7949609595</v>
      </c>
      <c r="F32" s="30">
        <f t="shared" si="1"/>
        <v>0.16826226607502984</v>
      </c>
      <c r="G32" s="14">
        <v>6804644664</v>
      </c>
      <c r="H32" s="33"/>
    </row>
    <row r="33" spans="1:8" ht="14.25" customHeight="1" x14ac:dyDescent="0.2">
      <c r="A33" s="11" t="s">
        <v>78</v>
      </c>
      <c r="B33" s="15" t="s">
        <v>97</v>
      </c>
      <c r="C33" s="13">
        <v>171002479251</v>
      </c>
      <c r="D33" s="30">
        <f t="shared" si="0"/>
        <v>5.9902388968352545E-2</v>
      </c>
      <c r="E33" s="13">
        <v>161337950580</v>
      </c>
      <c r="F33" s="30">
        <f t="shared" si="1"/>
        <v>0.1000947061927548</v>
      </c>
      <c r="G33" s="14">
        <v>146658237397</v>
      </c>
      <c r="H33" s="33"/>
    </row>
    <row r="34" spans="1:8" ht="14.25" customHeight="1" x14ac:dyDescent="0.2">
      <c r="A34" s="11" t="s">
        <v>67</v>
      </c>
      <c r="B34" s="15" t="s">
        <v>98</v>
      </c>
      <c r="C34" s="13">
        <v>624710836</v>
      </c>
      <c r="D34" s="30">
        <f t="shared" si="0"/>
        <v>0.10838850919941892</v>
      </c>
      <c r="E34" s="13">
        <v>563620816</v>
      </c>
      <c r="F34" s="30">
        <f t="shared" si="1"/>
        <v>7.8198754608974005E-2</v>
      </c>
      <c r="G34" s="14">
        <v>522742967</v>
      </c>
      <c r="H34" s="33"/>
    </row>
    <row r="35" spans="1:8" ht="14.25" customHeight="1" x14ac:dyDescent="0.2">
      <c r="A35" s="11" t="s">
        <v>79</v>
      </c>
      <c r="B35" s="15" t="s">
        <v>97</v>
      </c>
      <c r="C35" s="13">
        <v>31393213151</v>
      </c>
      <c r="D35" s="30">
        <f t="shared" si="0"/>
        <v>7.8951247044709127E-2</v>
      </c>
      <c r="E35" s="13">
        <v>29096044179</v>
      </c>
      <c r="F35" s="30">
        <f t="shared" si="1"/>
        <v>0.16904113512529359</v>
      </c>
      <c r="G35" s="14">
        <v>24888811270</v>
      </c>
      <c r="H35" s="33"/>
    </row>
    <row r="36" spans="1:8" ht="14.25" customHeight="1" x14ac:dyDescent="0.2">
      <c r="A36" s="11" t="s">
        <v>70</v>
      </c>
      <c r="B36" s="15" t="s">
        <v>98</v>
      </c>
      <c r="C36" s="13">
        <v>2083713433</v>
      </c>
      <c r="D36" s="30">
        <f t="shared" si="0"/>
        <v>9.8624810465506821E-2</v>
      </c>
      <c r="E36" s="13">
        <v>1896656086</v>
      </c>
      <c r="F36" s="30">
        <f t="shared" si="1"/>
        <v>0.11209689467301281</v>
      </c>
      <c r="G36" s="14">
        <v>1705477369</v>
      </c>
      <c r="H36" s="33"/>
    </row>
    <row r="37" spans="1:8" ht="14.25" customHeight="1" x14ac:dyDescent="0.2">
      <c r="A37" s="11" t="s">
        <v>72</v>
      </c>
      <c r="B37" s="15" t="s">
        <v>97</v>
      </c>
      <c r="C37" s="13">
        <v>986187559</v>
      </c>
      <c r="D37" s="30">
        <f t="shared" si="0"/>
        <v>5.1991725420671028E-2</v>
      </c>
      <c r="E37" s="13">
        <v>937448019</v>
      </c>
      <c r="F37" s="30">
        <f t="shared" si="1"/>
        <v>0.26957649962819658</v>
      </c>
      <c r="G37" s="14">
        <v>738394275</v>
      </c>
      <c r="H37" s="33"/>
    </row>
    <row r="38" spans="1:8" ht="14.25" customHeight="1" x14ac:dyDescent="0.2">
      <c r="A38" s="11" t="s">
        <v>74</v>
      </c>
      <c r="B38" s="15" t="s">
        <v>98</v>
      </c>
      <c r="C38" s="13">
        <v>338521032</v>
      </c>
      <c r="D38" s="30">
        <f t="shared" si="0"/>
        <v>7.6608018433895225E-2</v>
      </c>
      <c r="E38" s="13">
        <v>314432947</v>
      </c>
      <c r="F38" s="30">
        <f t="shared" si="1"/>
        <v>0.11011743455200947</v>
      </c>
      <c r="G38" s="14">
        <v>283242959</v>
      </c>
      <c r="H38" s="33"/>
    </row>
    <row r="39" spans="1:8" ht="14.25" customHeight="1" x14ac:dyDescent="0.2">
      <c r="A39" s="11" t="s">
        <v>12</v>
      </c>
      <c r="B39" s="15" t="s">
        <v>97</v>
      </c>
      <c r="C39" s="13">
        <v>43047072007</v>
      </c>
      <c r="D39" s="30">
        <f t="shared" si="0"/>
        <v>0.14319092811898687</v>
      </c>
      <c r="E39" s="13">
        <v>37655190352</v>
      </c>
      <c r="F39" s="30">
        <f t="shared" si="1"/>
        <v>0.15372153070503139</v>
      </c>
      <c r="G39" s="14">
        <v>32638023431</v>
      </c>
      <c r="H39" s="33"/>
    </row>
    <row r="40" spans="1:8" ht="14.25" customHeight="1" x14ac:dyDescent="0.2">
      <c r="A40" s="11" t="s">
        <v>14</v>
      </c>
      <c r="B40" s="15" t="s">
        <v>97</v>
      </c>
      <c r="C40" s="13">
        <v>156094129144</v>
      </c>
      <c r="D40" s="30">
        <f t="shared" si="0"/>
        <v>0.10120210845134339</v>
      </c>
      <c r="E40" s="13">
        <v>141748846961</v>
      </c>
      <c r="F40" s="30">
        <f t="shared" si="1"/>
        <v>0.10861892571239012</v>
      </c>
      <c r="G40" s="14">
        <v>127860749689</v>
      </c>
      <c r="H40" s="33"/>
    </row>
    <row r="41" spans="1:8" ht="14.25" customHeight="1" x14ac:dyDescent="0.2">
      <c r="A41" s="11" t="s">
        <v>16</v>
      </c>
      <c r="B41" s="15" t="s">
        <v>97</v>
      </c>
      <c r="C41" s="13">
        <v>25694149387</v>
      </c>
      <c r="D41" s="30">
        <f t="shared" si="0"/>
        <v>8.6734985350989557E-2</v>
      </c>
      <c r="E41" s="13">
        <v>23643436287</v>
      </c>
      <c r="F41" s="30">
        <f t="shared" si="1"/>
        <v>8.6575638888795561E-2</v>
      </c>
      <c r="G41" s="14">
        <v>21759586209</v>
      </c>
      <c r="H41" s="33"/>
    </row>
    <row r="42" spans="1:8" ht="14.25" customHeight="1" x14ac:dyDescent="0.2">
      <c r="A42" s="11" t="s">
        <v>18</v>
      </c>
      <c r="B42" s="15" t="s">
        <v>98</v>
      </c>
      <c r="C42" s="13">
        <v>3234605379</v>
      </c>
      <c r="D42" s="30">
        <f t="shared" si="0"/>
        <v>8.5602534736003891E-2</v>
      </c>
      <c r="E42" s="13">
        <v>2979548477</v>
      </c>
      <c r="F42" s="30">
        <f t="shared" si="1"/>
        <v>0.15829193484414186</v>
      </c>
      <c r="G42" s="14">
        <v>2572364002</v>
      </c>
      <c r="H42" s="33"/>
    </row>
    <row r="43" spans="1:8" ht="14.25" customHeight="1" x14ac:dyDescent="0.2">
      <c r="A43" s="11" t="s">
        <v>20</v>
      </c>
      <c r="B43" s="15" t="s">
        <v>98</v>
      </c>
      <c r="C43" s="13">
        <v>233743470</v>
      </c>
      <c r="D43" s="30">
        <f t="shared" si="0"/>
        <v>4.5517171700382435E-2</v>
      </c>
      <c r="E43" s="13">
        <v>223567318</v>
      </c>
      <c r="F43" s="30">
        <f t="shared" si="1"/>
        <v>1.8278869259372624E-2</v>
      </c>
      <c r="G43" s="14">
        <v>219554117</v>
      </c>
      <c r="H43" s="33"/>
    </row>
    <row r="44" spans="1:8" ht="14.25" customHeight="1" x14ac:dyDescent="0.2">
      <c r="A44" s="11" t="s">
        <v>22</v>
      </c>
      <c r="B44" s="15" t="s">
        <v>97</v>
      </c>
      <c r="C44" s="13">
        <v>1008764283</v>
      </c>
      <c r="D44" s="30">
        <f t="shared" si="0"/>
        <v>6.8151527580546239E-2</v>
      </c>
      <c r="E44" s="13">
        <v>944401854</v>
      </c>
      <c r="F44" s="30">
        <f t="shared" si="1"/>
        <v>0.18355372316132715</v>
      </c>
      <c r="G44" s="14">
        <v>797937462</v>
      </c>
      <c r="H44" s="33"/>
    </row>
    <row r="45" spans="1:8" ht="14.25" customHeight="1" x14ac:dyDescent="0.2">
      <c r="A45" s="11" t="s">
        <v>24</v>
      </c>
      <c r="B45" s="15" t="s">
        <v>97</v>
      </c>
      <c r="C45" s="13">
        <v>73796102825</v>
      </c>
      <c r="D45" s="30">
        <f t="shared" si="0"/>
        <v>9.3392973450877229E-2</v>
      </c>
      <c r="E45" s="13">
        <v>67492753856</v>
      </c>
      <c r="F45" s="30">
        <f t="shared" si="1"/>
        <v>0.20191163373970133</v>
      </c>
      <c r="G45" s="14">
        <v>56154505840</v>
      </c>
      <c r="H45" s="33"/>
    </row>
    <row r="46" spans="1:8" ht="14.25" customHeight="1" x14ac:dyDescent="0.2">
      <c r="A46" s="11" t="s">
        <v>26</v>
      </c>
      <c r="B46" s="15" t="s">
        <v>97</v>
      </c>
      <c r="C46" s="13">
        <v>36201820881</v>
      </c>
      <c r="D46" s="30">
        <f t="shared" si="0"/>
        <v>0.12046205991852273</v>
      </c>
      <c r="E46" s="13">
        <v>32309724868</v>
      </c>
      <c r="F46" s="30">
        <f t="shared" si="1"/>
        <v>0.17550521652316198</v>
      </c>
      <c r="G46" s="14">
        <v>27485820066</v>
      </c>
      <c r="H46" s="33"/>
    </row>
    <row r="47" spans="1:8" ht="14.25" customHeight="1" x14ac:dyDescent="0.2">
      <c r="A47" s="11" t="s">
        <v>28</v>
      </c>
      <c r="B47" s="15" t="s">
        <v>97</v>
      </c>
      <c r="C47" s="13">
        <v>34735410805</v>
      </c>
      <c r="D47" s="30">
        <f t="shared" si="0"/>
        <v>8.5281180379611909E-2</v>
      </c>
      <c r="E47" s="13">
        <v>32005909098</v>
      </c>
      <c r="F47" s="30">
        <f t="shared" si="1"/>
        <v>0.14738079452457145</v>
      </c>
      <c r="G47" s="14">
        <v>27894757565</v>
      </c>
      <c r="H47" s="33"/>
    </row>
    <row r="48" spans="1:8" ht="14.25" customHeight="1" x14ac:dyDescent="0.2">
      <c r="A48" s="11" t="s">
        <v>30</v>
      </c>
      <c r="B48" s="15" t="s">
        <v>97</v>
      </c>
      <c r="C48" s="13">
        <v>55911040617</v>
      </c>
      <c r="D48" s="30">
        <f t="shared" si="0"/>
        <v>6.7685168746294364E-2</v>
      </c>
      <c r="E48" s="13">
        <v>52366598557</v>
      </c>
      <c r="F48" s="30">
        <f t="shared" si="1"/>
        <v>0.21243193685039324</v>
      </c>
      <c r="G48" s="14">
        <v>43191371792</v>
      </c>
      <c r="H48" s="33"/>
    </row>
    <row r="49" spans="1:8" ht="14.25" customHeight="1" x14ac:dyDescent="0.2">
      <c r="A49" s="11" t="s">
        <v>32</v>
      </c>
      <c r="B49" s="15" t="s">
        <v>97</v>
      </c>
      <c r="C49" s="13">
        <v>17267019381</v>
      </c>
      <c r="D49" s="30">
        <f t="shared" si="0"/>
        <v>9.5704279308827384E-2</v>
      </c>
      <c r="E49" s="13">
        <v>15758831746</v>
      </c>
      <c r="F49" s="30">
        <f t="shared" si="1"/>
        <v>0.1764684942278609</v>
      </c>
      <c r="G49" s="14">
        <v>13395030826</v>
      </c>
      <c r="H49" s="33"/>
    </row>
    <row r="50" spans="1:8" ht="14.25" customHeight="1" x14ac:dyDescent="0.2">
      <c r="A50" s="11" t="s">
        <v>34</v>
      </c>
      <c r="B50" s="15" t="s">
        <v>97</v>
      </c>
      <c r="C50" s="13">
        <v>30553847552</v>
      </c>
      <c r="D50" s="30">
        <f t="shared" si="0"/>
        <v>4.3100563656062581E-2</v>
      </c>
      <c r="E50" s="13">
        <v>29291372871</v>
      </c>
      <c r="F50" s="30">
        <f t="shared" si="1"/>
        <v>0.1253110929708264</v>
      </c>
      <c r="G50" s="14">
        <v>26029578002</v>
      </c>
      <c r="H50" s="33"/>
    </row>
    <row r="51" spans="1:8" ht="14.25" customHeight="1" x14ac:dyDescent="0.2">
      <c r="A51" s="11" t="s">
        <v>36</v>
      </c>
      <c r="B51" s="15" t="s">
        <v>97</v>
      </c>
      <c r="C51" s="13">
        <v>3361658931</v>
      </c>
      <c r="D51" s="30">
        <f t="shared" si="0"/>
        <v>9.6732107700921582E-2</v>
      </c>
      <c r="E51" s="13">
        <v>3065159584</v>
      </c>
      <c r="F51" s="30">
        <f t="shared" si="1"/>
        <v>0.18173829184674783</v>
      </c>
      <c r="G51" s="14">
        <v>2593771908</v>
      </c>
      <c r="H51" s="33"/>
    </row>
    <row r="52" spans="1:8" ht="14.25" customHeight="1" x14ac:dyDescent="0.2">
      <c r="A52" s="11" t="s">
        <v>38</v>
      </c>
      <c r="B52" s="15" t="s">
        <v>97</v>
      </c>
      <c r="C52" s="13">
        <v>223077315036</v>
      </c>
      <c r="D52" s="30">
        <f t="shared" si="0"/>
        <v>5.2064610625634486E-2</v>
      </c>
      <c r="E52" s="13">
        <v>212037656987</v>
      </c>
      <c r="F52" s="30">
        <f t="shared" si="1"/>
        <v>0.11926452361723013</v>
      </c>
      <c r="G52" s="14">
        <v>189443739628</v>
      </c>
      <c r="H52" s="33"/>
    </row>
    <row r="53" spans="1:8" ht="14.25" customHeight="1" x14ac:dyDescent="0.2">
      <c r="A53" s="11" t="s">
        <v>40</v>
      </c>
      <c r="B53" s="15" t="s">
        <v>97</v>
      </c>
      <c r="C53" s="13">
        <v>56832073430</v>
      </c>
      <c r="D53" s="30">
        <f t="shared" si="0"/>
        <v>0.10409496630314045</v>
      </c>
      <c r="E53" s="13">
        <v>51473899587</v>
      </c>
      <c r="F53" s="30">
        <f t="shared" si="1"/>
        <v>0.21654901132041951</v>
      </c>
      <c r="G53" s="14">
        <v>42311406370</v>
      </c>
      <c r="H53" s="33"/>
    </row>
    <row r="54" spans="1:8" ht="14.25" customHeight="1" x14ac:dyDescent="0.2">
      <c r="A54" s="11" t="s">
        <v>42</v>
      </c>
      <c r="B54" s="15" t="s">
        <v>97</v>
      </c>
      <c r="C54" s="13">
        <v>342148248825</v>
      </c>
      <c r="D54" s="30">
        <f t="shared" si="0"/>
        <v>7.4401049313842546E-2</v>
      </c>
      <c r="E54" s="13">
        <v>318454872176</v>
      </c>
      <c r="F54" s="30">
        <f t="shared" si="1"/>
        <v>0.15813412295103996</v>
      </c>
      <c r="G54" s="14">
        <v>274972359302</v>
      </c>
      <c r="H54" s="33"/>
    </row>
    <row r="55" spans="1:8" ht="14.25" customHeight="1" x14ac:dyDescent="0.2">
      <c r="A55" s="11" t="s">
        <v>44</v>
      </c>
      <c r="B55" s="15" t="s">
        <v>97</v>
      </c>
      <c r="C55" s="13">
        <v>58737216906</v>
      </c>
      <c r="D55" s="30">
        <f t="shared" si="0"/>
        <v>0.12383338490184985</v>
      </c>
      <c r="E55" s="13">
        <v>52265057877</v>
      </c>
      <c r="F55" s="30">
        <f t="shared" si="1"/>
        <v>0.17818205895699013</v>
      </c>
      <c r="G55" s="14">
        <v>44360765367</v>
      </c>
      <c r="H55" s="33"/>
    </row>
    <row r="56" spans="1:8" ht="14.25" customHeight="1" x14ac:dyDescent="0.2">
      <c r="A56" s="11" t="s">
        <v>46</v>
      </c>
      <c r="B56" s="15" t="s">
        <v>97</v>
      </c>
      <c r="C56" s="13">
        <v>144644725297</v>
      </c>
      <c r="D56" s="30">
        <f t="shared" si="0"/>
        <v>7.4719349950649272E-2</v>
      </c>
      <c r="E56" s="13">
        <v>134588369795</v>
      </c>
      <c r="F56" s="30">
        <f t="shared" si="1"/>
        <v>0.1236354021604851</v>
      </c>
      <c r="G56" s="14">
        <v>119779396000</v>
      </c>
      <c r="H56" s="33"/>
    </row>
    <row r="57" spans="1:8" ht="14.25" customHeight="1" x14ac:dyDescent="0.2">
      <c r="A57" s="11" t="s">
        <v>48</v>
      </c>
      <c r="B57" s="15" t="s">
        <v>97</v>
      </c>
      <c r="C57" s="13">
        <v>67579972946</v>
      </c>
      <c r="D57" s="30">
        <f t="shared" si="0"/>
        <v>9.1431081958888313E-2</v>
      </c>
      <c r="E57" s="13">
        <v>61918680953</v>
      </c>
      <c r="F57" s="30">
        <f t="shared" si="1"/>
        <v>0.17393532387221547</v>
      </c>
      <c r="G57" s="14">
        <v>52744541964</v>
      </c>
      <c r="H57" s="33"/>
    </row>
    <row r="58" spans="1:8" ht="14.25" customHeight="1" x14ac:dyDescent="0.2">
      <c r="A58" s="11" t="s">
        <v>50</v>
      </c>
      <c r="B58" s="15" t="s">
        <v>97</v>
      </c>
      <c r="C58" s="13">
        <v>5948862821</v>
      </c>
      <c r="D58" s="30">
        <f t="shared" si="0"/>
        <v>9.5869688067402772E-2</v>
      </c>
      <c r="E58" s="13">
        <v>5428439974</v>
      </c>
      <c r="F58" s="30">
        <f t="shared" si="1"/>
        <v>0.17432557610405749</v>
      </c>
      <c r="G58" s="14">
        <v>4622602185</v>
      </c>
      <c r="H58" s="33"/>
    </row>
    <row r="59" spans="1:8" ht="14.25" customHeight="1" x14ac:dyDescent="0.2">
      <c r="A59" s="11" t="s">
        <v>80</v>
      </c>
      <c r="B59" s="15" t="s">
        <v>97</v>
      </c>
      <c r="C59" s="13">
        <v>57396680114</v>
      </c>
      <c r="D59" s="30">
        <f t="shared" si="0"/>
        <v>0.10007405940626438</v>
      </c>
      <c r="E59" s="13">
        <v>52175287312</v>
      </c>
      <c r="F59" s="30">
        <f t="shared" si="1"/>
        <v>0.18154197165431687</v>
      </c>
      <c r="G59" s="14">
        <v>44158640627</v>
      </c>
      <c r="H59" s="33"/>
    </row>
    <row r="60" spans="1:8" ht="14.25" customHeight="1" x14ac:dyDescent="0.2">
      <c r="A60" s="11" t="s">
        <v>81</v>
      </c>
      <c r="B60" s="15" t="s">
        <v>97</v>
      </c>
      <c r="C60" s="13">
        <v>42184116915</v>
      </c>
      <c r="D60" s="30">
        <f t="shared" si="0"/>
        <v>0.10701319921950662</v>
      </c>
      <c r="E60" s="13">
        <v>38106245657</v>
      </c>
      <c r="F60" s="30">
        <f t="shared" si="1"/>
        <v>0.18265223359029106</v>
      </c>
      <c r="G60" s="14">
        <v>32221006797</v>
      </c>
      <c r="H60" s="33"/>
    </row>
    <row r="61" spans="1:8" ht="14.25" customHeight="1" x14ac:dyDescent="0.2">
      <c r="A61" s="11" t="s">
        <v>54</v>
      </c>
      <c r="B61" s="15" t="s">
        <v>97</v>
      </c>
      <c r="C61" s="13">
        <v>18890063437</v>
      </c>
      <c r="D61" s="30">
        <f t="shared" si="0"/>
        <v>7.4991893242475405E-2</v>
      </c>
      <c r="E61" s="13">
        <v>17572284550</v>
      </c>
      <c r="F61" s="30">
        <f t="shared" si="1"/>
        <v>0.13091015600405842</v>
      </c>
      <c r="G61" s="14">
        <v>15538179100</v>
      </c>
      <c r="H61" s="33"/>
    </row>
    <row r="62" spans="1:8" ht="14.25" customHeight="1" x14ac:dyDescent="0.2">
      <c r="A62" s="11" t="s">
        <v>56</v>
      </c>
      <c r="B62" s="15" t="s">
        <v>97</v>
      </c>
      <c r="C62" s="13">
        <v>110921079160</v>
      </c>
      <c r="D62" s="30">
        <f t="shared" si="0"/>
        <v>5.8737411346804942E-2</v>
      </c>
      <c r="E62" s="13">
        <v>104767318101</v>
      </c>
      <c r="F62" s="30">
        <f t="shared" si="1"/>
        <v>0.13673443238642141</v>
      </c>
      <c r="G62" s="14">
        <v>92165166389</v>
      </c>
      <c r="H62" s="33"/>
    </row>
    <row r="63" spans="1:8" ht="14.25" customHeight="1" x14ac:dyDescent="0.2">
      <c r="A63" s="11" t="s">
        <v>58</v>
      </c>
      <c r="B63" s="15" t="s">
        <v>97</v>
      </c>
      <c r="C63" s="13">
        <v>55850400462</v>
      </c>
      <c r="D63" s="30">
        <f t="shared" si="0"/>
        <v>7.038909545158839E-2</v>
      </c>
      <c r="E63" s="13">
        <v>52177662029</v>
      </c>
      <c r="F63" s="30">
        <f t="shared" si="1"/>
        <v>0.10162579870964046</v>
      </c>
      <c r="G63" s="14">
        <v>47364233926</v>
      </c>
      <c r="H63" s="33"/>
    </row>
    <row r="64" spans="1:8" ht="14.25" customHeight="1" x14ac:dyDescent="0.2">
      <c r="A64" s="11" t="s">
        <v>60</v>
      </c>
      <c r="B64" s="15" t="s">
        <v>97</v>
      </c>
      <c r="C64" s="13">
        <v>22602995518</v>
      </c>
      <c r="D64" s="30">
        <f t="shared" si="0"/>
        <v>6.1972703905095045E-2</v>
      </c>
      <c r="E64" s="13">
        <v>21283970327</v>
      </c>
      <c r="F64" s="30">
        <f t="shared" si="1"/>
        <v>0.13582492487646061</v>
      </c>
      <c r="G64" s="14">
        <v>18738777307</v>
      </c>
      <c r="H64" s="33"/>
    </row>
    <row r="65" spans="1:8" ht="14.25" customHeight="1" x14ac:dyDescent="0.2">
      <c r="A65" s="11" t="s">
        <v>62</v>
      </c>
      <c r="B65" s="15" t="s">
        <v>98</v>
      </c>
      <c r="C65" s="13">
        <v>2232637000</v>
      </c>
      <c r="D65" s="30">
        <f t="shared" si="0"/>
        <v>8.4913932003245748E-2</v>
      </c>
      <c r="E65" s="13">
        <v>2057893197</v>
      </c>
      <c r="F65" s="30">
        <f t="shared" si="1"/>
        <v>0.14255174123237394</v>
      </c>
      <c r="G65" s="14">
        <v>1801137859</v>
      </c>
      <c r="H65" s="33"/>
    </row>
    <row r="66" spans="1:8" ht="14.25" customHeight="1" x14ac:dyDescent="0.2">
      <c r="A66" s="11" t="s">
        <v>64</v>
      </c>
      <c r="B66" s="15" t="s">
        <v>97</v>
      </c>
      <c r="C66" s="13">
        <v>1557235637</v>
      </c>
      <c r="D66" s="30">
        <f t="shared" si="0"/>
        <v>7.4762951416767351E-2</v>
      </c>
      <c r="E66" s="13">
        <v>1448910790</v>
      </c>
      <c r="F66" s="30">
        <f t="shared" si="1"/>
        <v>0.22491601878449044</v>
      </c>
      <c r="G66" s="14">
        <v>1182865411</v>
      </c>
      <c r="H66" s="33"/>
    </row>
    <row r="67" spans="1:8" ht="14.25" customHeight="1" x14ac:dyDescent="0.2">
      <c r="A67" s="11" t="s">
        <v>66</v>
      </c>
      <c r="B67" s="15" t="s">
        <v>98</v>
      </c>
      <c r="C67" s="13">
        <v>341142399</v>
      </c>
      <c r="D67" s="30">
        <f t="shared" si="0"/>
        <v>8.511288017768065E-2</v>
      </c>
      <c r="E67" s="13">
        <v>314384250</v>
      </c>
      <c r="F67" s="30">
        <f t="shared" si="1"/>
        <v>7.1495729502402419E-2</v>
      </c>
      <c r="G67" s="14">
        <v>293406909</v>
      </c>
      <c r="H67" s="33"/>
    </row>
    <row r="68" spans="1:8" ht="14.25" customHeight="1" x14ac:dyDescent="0.2">
      <c r="A68" s="11" t="s">
        <v>68</v>
      </c>
      <c r="B68" s="15" t="s">
        <v>97</v>
      </c>
      <c r="C68" s="13">
        <v>64492033630</v>
      </c>
      <c r="D68" s="30">
        <f t="shared" si="0"/>
        <v>8.7660146847171674E-2</v>
      </c>
      <c r="E68" s="13">
        <v>59294287666</v>
      </c>
      <c r="F68" s="30">
        <f t="shared" si="1"/>
        <v>0.13716469238315696</v>
      </c>
      <c r="G68" s="14">
        <v>52142216570</v>
      </c>
      <c r="H68" s="33"/>
    </row>
    <row r="69" spans="1:8" ht="14.25" customHeight="1" x14ac:dyDescent="0.2">
      <c r="A69" s="11" t="s">
        <v>69</v>
      </c>
      <c r="B69" s="15" t="s">
        <v>98</v>
      </c>
      <c r="C69" s="13">
        <v>2425407620</v>
      </c>
      <c r="D69" s="30">
        <f t="shared" si="0"/>
        <v>0.1165208099665621</v>
      </c>
      <c r="E69" s="13">
        <v>2172290564</v>
      </c>
      <c r="F69" s="30">
        <f t="shared" si="1"/>
        <v>0.16684762095490344</v>
      </c>
      <c r="G69" s="14">
        <v>1861674588</v>
      </c>
      <c r="H69" s="33"/>
    </row>
    <row r="70" spans="1:8" ht="14.25" customHeight="1" x14ac:dyDescent="0.2">
      <c r="A70" s="11" t="s">
        <v>71</v>
      </c>
      <c r="B70" s="15" t="s">
        <v>97</v>
      </c>
      <c r="C70" s="13">
        <v>48928276979</v>
      </c>
      <c r="D70" s="30">
        <f>((C70-E70)/E70)</f>
        <v>7.7872753124948998E-2</v>
      </c>
      <c r="E70" s="13">
        <v>45393370263</v>
      </c>
      <c r="F70" s="30">
        <f>((E70-G70)/G70)</f>
        <v>0.20011769479091057</v>
      </c>
      <c r="G70" s="14">
        <v>37824098803</v>
      </c>
      <c r="H70" s="33"/>
    </row>
    <row r="71" spans="1:8" ht="14.25" customHeight="1" x14ac:dyDescent="0.2">
      <c r="A71" s="11" t="s">
        <v>73</v>
      </c>
      <c r="B71" s="15" t="s">
        <v>98</v>
      </c>
      <c r="C71" s="13">
        <v>1264281505</v>
      </c>
      <c r="D71" s="30">
        <f>((C71-E71)/E71)</f>
        <v>0.11178388323092028</v>
      </c>
      <c r="E71" s="13">
        <v>1137164807</v>
      </c>
      <c r="F71" s="30">
        <f>((E71-G71)/G71)</f>
        <v>0.14159368820902821</v>
      </c>
      <c r="G71" s="14">
        <v>996120440</v>
      </c>
      <c r="H71" s="33"/>
    </row>
    <row r="72" spans="1:8" ht="14.25" customHeight="1" x14ac:dyDescent="0.2">
      <c r="A72" s="11"/>
      <c r="B72" s="15"/>
      <c r="C72" s="13"/>
      <c r="D72" s="30"/>
      <c r="E72" s="13"/>
      <c r="F72" s="30"/>
      <c r="G72" s="14"/>
      <c r="H72" s="33"/>
    </row>
    <row r="73" spans="1:8" ht="14.25" customHeight="1" thickBot="1" x14ac:dyDescent="0.3">
      <c r="A73" s="20" t="s">
        <v>82</v>
      </c>
      <c r="B73" s="26"/>
      <c r="C73" s="21">
        <f>SUM(C5:C71)</f>
        <v>3454915381639</v>
      </c>
      <c r="D73" s="32">
        <f>((C73-E73)/E73)</f>
        <v>8.885045237072306E-2</v>
      </c>
      <c r="E73" s="21">
        <f>SUM(E5:E71)</f>
        <v>3172993475933</v>
      </c>
      <c r="F73" s="32">
        <f>((E73-G73)/G73)</f>
        <v>0.14933391287896522</v>
      </c>
      <c r="G73" s="22">
        <f>SUM(G5:G71)</f>
        <v>2760723789995</v>
      </c>
      <c r="H73" s="33"/>
    </row>
    <row r="75" spans="1:8" x14ac:dyDescent="0.2">
      <c r="A75" s="2" t="s">
        <v>100</v>
      </c>
    </row>
  </sheetData>
  <conditionalFormatting sqref="A5:C72">
    <cfRule type="expression" dxfId="4" priority="7" stopIfTrue="1">
      <formula>MOD(ROW(),3)=1</formula>
    </cfRule>
  </conditionalFormatting>
  <conditionalFormatting sqref="D5:D73">
    <cfRule type="expression" dxfId="3" priority="6" stopIfTrue="1">
      <formula>MOD(ROW(),3)=1</formula>
    </cfRule>
  </conditionalFormatting>
  <conditionalFormatting sqref="E5:E72">
    <cfRule type="expression" dxfId="2" priority="4" stopIfTrue="1">
      <formula>MOD(ROW(),3)=1</formula>
    </cfRule>
  </conditionalFormatting>
  <conditionalFormatting sqref="F5:F73">
    <cfRule type="expression" dxfId="1" priority="3" stopIfTrue="1">
      <formula>MOD(ROW(),3)=1</formula>
    </cfRule>
  </conditionalFormatting>
  <conditionalFormatting sqref="G5:G72">
    <cfRule type="expression" dxfId="0" priority="2" stopIfTrue="1">
      <formula>MOD(ROW(),3)=1</formula>
    </cfRule>
  </conditionalFormatting>
  <pageMargins left="0.7" right="0.7" top="0.75" bottom="0.75" header="0.3" footer="0.3"/>
  <ignoredErrors>
    <ignoredError sqref="D73:F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88A9D78C-67CB-4E4F-84CA-F59450DB7D74}"/>
</file>

<file path=customXml/itemProps2.xml><?xml version="1.0" encoding="utf-8"?>
<ds:datastoreItem xmlns:ds="http://schemas.openxmlformats.org/officeDocument/2006/customXml" ds:itemID="{3F5B7525-FA43-4217-9FBE-9A12698900AD}"/>
</file>

<file path=customXml/itemProps3.xml><?xml version="1.0" encoding="utf-8"?>
<ds:datastoreItem xmlns:ds="http://schemas.openxmlformats.org/officeDocument/2006/customXml" ds:itemID="{115DBF07-99D8-4A2C-8E77-42B9C6CD5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Index</vt:lpstr>
      <vt:lpstr>School LOA</vt:lpstr>
      <vt:lpstr>School Taxable Value</vt:lpstr>
      <vt:lpstr> School Taxable Value Real Prop</vt:lpstr>
    </vt:vector>
  </TitlesOfParts>
  <Company>Florida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Kate Beggs</dc:creator>
  <cp:lastModifiedBy>Allison Kever</cp:lastModifiedBy>
  <dcterms:created xsi:type="dcterms:W3CDTF">2015-12-18T16:50:18Z</dcterms:created>
  <dcterms:modified xsi:type="dcterms:W3CDTF">2024-12-10T15:19:40Z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