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 &amp; Analysis\Data Book Documentation\2023 Data Book\Final\To Publish\"/>
    </mc:Choice>
  </mc:AlternateContent>
  <xr:revisionPtr revIDLastSave="0" documentId="13_ncr:1_{D934B446-A064-4099-A5B7-1612C8457E0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R-403V 2023" sheetId="5" r:id="rId1"/>
  </sheets>
  <definedNames>
    <definedName name="_xlnm.Print_Area" localSheetId="0">'DR-403V 2023'!$A$1:$H$60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5" l="1"/>
  <c r="G29" i="5"/>
  <c r="G32" i="5"/>
  <c r="F23" i="5"/>
  <c r="D23" i="5"/>
  <c r="D22" i="5"/>
  <c r="G22" i="5" s="1"/>
  <c r="D21" i="5"/>
  <c r="G21" i="5" s="1"/>
  <c r="F36" i="5"/>
  <c r="G13" i="5"/>
  <c r="D56" i="5"/>
  <c r="E56" i="5"/>
  <c r="G54" i="5"/>
  <c r="G12" i="5"/>
  <c r="G8" i="5"/>
  <c r="G53" i="5"/>
  <c r="G52" i="5"/>
  <c r="G51" i="5"/>
  <c r="G50" i="5"/>
  <c r="G49" i="5"/>
  <c r="G48" i="5"/>
  <c r="G47" i="5"/>
  <c r="G46" i="5"/>
  <c r="G45" i="5"/>
  <c r="G44" i="5"/>
  <c r="G43" i="5"/>
  <c r="G42" i="5"/>
  <c r="G40" i="5"/>
  <c r="G39" i="5"/>
  <c r="G38" i="5"/>
  <c r="B38" i="5"/>
  <c r="E36" i="5"/>
  <c r="G34" i="5"/>
  <c r="G33" i="5"/>
  <c r="G31" i="5"/>
  <c r="G30" i="5"/>
  <c r="G28" i="5"/>
  <c r="G27" i="5"/>
  <c r="G26" i="5"/>
  <c r="B26" i="5"/>
  <c r="B27" i="5" s="1"/>
  <c r="B28" i="5" s="1"/>
  <c r="B29" i="5" s="1"/>
  <c r="B30" i="5" s="1"/>
  <c r="B31" i="5" s="1"/>
  <c r="B32" i="5" s="1"/>
  <c r="B33" i="5" s="1"/>
  <c r="B34" i="5" s="1"/>
  <c r="G25" i="5"/>
  <c r="G19" i="5"/>
  <c r="G18" i="5"/>
  <c r="G17" i="5"/>
  <c r="G16" i="5"/>
  <c r="G15" i="5"/>
  <c r="G14" i="5"/>
  <c r="G11" i="5"/>
  <c r="G10" i="5"/>
  <c r="F56" i="5" l="1"/>
  <c r="G56" i="5" s="1"/>
  <c r="D36" i="5"/>
  <c r="D58" i="5" s="1"/>
  <c r="G23" i="5"/>
  <c r="E58" i="5"/>
  <c r="G36" i="5"/>
  <c r="F58" i="5" l="1"/>
  <c r="G58" i="5" s="1"/>
</calcChain>
</file>

<file path=xl/sharedStrings.xml><?xml version="1.0" encoding="utf-8"?>
<sst xmlns="http://schemas.openxmlformats.org/spreadsheetml/2006/main" count="71" uniqueCount="69">
  <si>
    <t>Value Data</t>
  </si>
  <si>
    <t>Column I</t>
  </si>
  <si>
    <t>Column II</t>
  </si>
  <si>
    <t>Column III</t>
  </si>
  <si>
    <t>Column IV</t>
  </si>
  <si>
    <t>Real Property Including</t>
  </si>
  <si>
    <t>Personal</t>
  </si>
  <si>
    <t>Centrally Assessed</t>
  </si>
  <si>
    <t>Total</t>
  </si>
  <si>
    <t>Just Value</t>
  </si>
  <si>
    <t>Subsurface Rights</t>
  </si>
  <si>
    <t>Property</t>
  </si>
  <si>
    <t>Just Value (193.011, F.S.)</t>
  </si>
  <si>
    <t>Just Value of All Property in the Following Categories</t>
  </si>
  <si>
    <t>Just Value of Land Classified Agricultural (193.461, F.S.)</t>
  </si>
  <si>
    <t>Just Value of Land Classified High-Water Recharge (193.625, F.S.)                     *</t>
  </si>
  <si>
    <t>Just Value of Land Classified and Used for Conservation Purposes (193.501, F.S.)</t>
  </si>
  <si>
    <t>Just Value of Pollution Control Devices (193.621, F.S.)</t>
  </si>
  <si>
    <t>Just Value of Historic Property used for Commercial Purposes (193.503, F.S.)     *</t>
  </si>
  <si>
    <t>Just Value of Historically Significant Property (193.505, F.S.)</t>
  </si>
  <si>
    <t>Just Value of Homestead Property (193.155, F.S.)</t>
  </si>
  <si>
    <t>Just Value of Non-Homestead Residential Property (193.1554, F.S.)</t>
  </si>
  <si>
    <t>Just Value of Certain Residential and Non-Residential Property (193.1555, F.S.)</t>
  </si>
  <si>
    <t>Just Value of Working Waterfront Property (Art. VII, s.4(j), State Constitution)</t>
  </si>
  <si>
    <t xml:space="preserve">Assessed Value of Differentials </t>
  </si>
  <si>
    <t>Homestead Assessment Differential: Just Value Minus Capped Value (193.155, F.S.)</t>
  </si>
  <si>
    <t>Nonhomestead Residential Property Differential: Just Value Minus Capped Value (193.1554, F.S.)</t>
  </si>
  <si>
    <t>Certain Res. and Nonres. Real Property differential: Just Value Minus Capped Value  (193.1555, F.S.)</t>
  </si>
  <si>
    <t xml:space="preserve">Assessed Value of All Property in the Following Categories </t>
  </si>
  <si>
    <t>Assessed Value of Land Classified Agricultural (193.461, F.S.)</t>
  </si>
  <si>
    <t>Assessed Value of Land Classified High-Water Recharge (193.625, F.S.)      *</t>
  </si>
  <si>
    <t>Assessed Value of Land Classified and used for Conservation Purposes (193.501, F.S.)</t>
  </si>
  <si>
    <t>Assessed Value of Pollution Control Devices (193.621, F.S.)</t>
  </si>
  <si>
    <r>
      <t>Assessed Value of Historic Property used for Commercial Purposes</t>
    </r>
    <r>
      <rPr>
        <sz val="7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 xml:space="preserve">(193.503, F.S.) </t>
    </r>
    <r>
      <rPr>
        <sz val="7"/>
        <rFont val="Arial"/>
        <family val="2"/>
        <charset val="186"/>
      </rPr>
      <t>*</t>
    </r>
  </si>
  <si>
    <t>Assessed Value of Historically Significant Property (193.505, F.S.)</t>
  </si>
  <si>
    <t>Assessed Value of Homestead Property (193.155, F.S.)</t>
  </si>
  <si>
    <t>Assessed Value of Non-Homestead Residential Property (193.1554, F.S.)</t>
  </si>
  <si>
    <t>Assessed Value of Certain Residential and Non-Residential Property (193.1555, F.S.)</t>
  </si>
  <si>
    <t>Assessed Value of Working Waterfront Property (Art. VII, s.4(j), State Constitution)</t>
  </si>
  <si>
    <t>Total Assessed Value</t>
  </si>
  <si>
    <t xml:space="preserve">Total Assessed Value [Line 1 minus (2 through 11)  plus (15 through 24)] </t>
  </si>
  <si>
    <t>Exemptions</t>
  </si>
  <si>
    <t>$25,000 Homestead Exemption (196.031(1)(a), F.S.)</t>
  </si>
  <si>
    <t>Additional $25,000 Homestead Exemption (196.031(1)(b), F.S.)</t>
  </si>
  <si>
    <t>Additional Homestead Exemption Age 65 and Older up to $50,000 (196.075, F.S.)           *</t>
  </si>
  <si>
    <t>Tangible Personal Property $25,000 Exemption (196.183, F.S.)</t>
  </si>
  <si>
    <t>Governmental Exemption (196.199, 196.1993, F.S.)</t>
  </si>
  <si>
    <r>
      <t xml:space="preserve">Institutional Exemptions - Charitable, Religious, Scientific, Literary, Educational </t>
    </r>
    <r>
      <rPr>
        <sz val="7"/>
        <rFont val="Arial"/>
        <family val="2"/>
        <charset val="186"/>
      </rPr>
      <t>(196.196, 196.197, 196.1975, 196.1977, 196.1978, 196.198, 196.1983, 196.1985, 196.1986, 196.1987, 196.1999, 196.2001, 196.2002, F.S.)</t>
    </r>
  </si>
  <si>
    <t>Widows / Widowers Exemption (196.202, F.S.)</t>
  </si>
  <si>
    <t xml:space="preserve">Disability / Blind Exemptions (196.081, 196.091, 196.101, 196.202, 196.24, F.S.) </t>
  </si>
  <si>
    <t>Land Dedicated in Perpetuity for Conservation Purposes (196.26, F.S)</t>
  </si>
  <si>
    <t>Historic Property Exemption (196.1961, 196.1997, 196.1998, F.S.)                        *</t>
  </si>
  <si>
    <t>Econ. Dev. Exemption (196.1995, F.S.), Licensed Child Care Facility in Ent. Zone (196.095, F.S.)                        *</t>
  </si>
  <si>
    <t>Lands Available for Taxes (197.502, F.S.)</t>
  </si>
  <si>
    <t>Homestead Assessment Reduction for Parents or Grandparents (193.703, F.S.)</t>
  </si>
  <si>
    <t>Disabled Veterans’ Homestead Discount (196.082, F.S.)</t>
  </si>
  <si>
    <t>Deployed Service Member's Homestead Exemption (196.173, F.S.)</t>
  </si>
  <si>
    <t>Additional Homestead Exemption Age 65 and Older and 25 yr Residence (196.075, F.S.)          *</t>
  </si>
  <si>
    <t>Total Exempt Value</t>
  </si>
  <si>
    <t>Total Exempt Value (add 26 through 41)</t>
  </si>
  <si>
    <t>Total Taxable Value</t>
  </si>
  <si>
    <t>Total Taxable Value (25 minus 42)</t>
  </si>
  <si>
    <r>
      <t>*</t>
    </r>
    <r>
      <rPr>
        <b/>
        <sz val="10"/>
        <rFont val="Arial"/>
        <family val="2"/>
        <charset val="186"/>
      </rPr>
      <t xml:space="preserve"> Applicable only to County or Municipal Local Option Levies</t>
    </r>
  </si>
  <si>
    <t>Note: Columns I and II should not include values for centrally assessed property.  Column III should include both real and personal centrally assessed values.</t>
  </si>
  <si>
    <r>
      <t xml:space="preserve">          Taxing Authority:</t>
    </r>
    <r>
      <rPr>
        <b/>
        <u/>
        <sz val="9"/>
        <rFont val="Arial"/>
        <family val="2"/>
      </rPr>
      <t xml:space="preserve">        Statewide County General Funds                                       </t>
    </r>
  </si>
  <si>
    <r>
      <t xml:space="preserve">          County:</t>
    </r>
    <r>
      <rPr>
        <b/>
        <u/>
        <sz val="9"/>
        <rFont val="Arial"/>
        <family val="2"/>
      </rPr>
      <t xml:space="preserve">       All Counties           </t>
    </r>
  </si>
  <si>
    <t>Renewable Energy Source Devices 80% Exemption (196.182, F.S.)</t>
  </si>
  <si>
    <r>
      <t>Date Certified:</t>
    </r>
    <r>
      <rPr>
        <b/>
        <u/>
        <sz val="9"/>
        <rFont val="Arial"/>
        <family val="2"/>
      </rPr>
      <t xml:space="preserve">      </t>
    </r>
  </si>
  <si>
    <t>The 2023 Revised Recapitulation of the Ad Valorem Assessment 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</si>
</sst>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  <charset val="186"/>
    </font>
    <font>
      <b/>
      <sz val="8"/>
      <name val="Arial"/>
      <family val="2"/>
      <charset val="186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8"/>
      <color indexed="10"/>
      <name val="Arial"/>
      <family val="2"/>
    </font>
    <font>
      <b/>
      <sz val="10"/>
      <name val="Arial"/>
      <family val="2"/>
      <charset val="186"/>
    </font>
    <font>
      <b/>
      <u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3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1" fillId="0" borderId="0" xfId="1" applyFill="1" applyAlignment="1">
      <alignment horizontal="center"/>
    </xf>
    <xf numFmtId="0" fontId="7" fillId="0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0" fontId="4" fillId="0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left"/>
    </xf>
    <xf numFmtId="0" fontId="1" fillId="0" borderId="0" xfId="1" applyNumberForma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/>
    </xf>
    <xf numFmtId="0" fontId="1" fillId="2" borderId="0" xfId="1" applyNumberFormat="1" applyFill="1" applyAlignment="1">
      <alignment horizontal="left" vertical="center"/>
    </xf>
    <xf numFmtId="0" fontId="1" fillId="0" borderId="0" xfId="1" applyNumberFormat="1" applyFill="1" applyAlignment="1">
      <alignment horizontal="left" vertical="center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left" vertical="center" wrapText="1"/>
    </xf>
    <xf numFmtId="3" fontId="10" fillId="3" borderId="1" xfId="1" applyNumberFormat="1" applyFont="1" applyFill="1" applyBorder="1" applyAlignment="1">
      <alignment horizontal="right" vertical="center" indent="1" shrinkToFit="1"/>
    </xf>
    <xf numFmtId="3" fontId="10" fillId="4" borderId="1" xfId="1" applyNumberFormat="1" applyFont="1" applyFill="1" applyBorder="1" applyAlignment="1">
      <alignment horizontal="right" vertical="center" indent="1" shrinkToFit="1"/>
    </xf>
    <xf numFmtId="3" fontId="10" fillId="5" borderId="1" xfId="1" applyNumberFormat="1" applyFont="1" applyFill="1" applyBorder="1" applyAlignment="1">
      <alignment horizontal="right" vertical="center" indent="1" shrinkToFit="1"/>
    </xf>
    <xf numFmtId="3" fontId="2" fillId="6" borderId="1" xfId="1" applyNumberFormat="1" applyFont="1" applyFill="1" applyBorder="1" applyAlignment="1">
      <alignment horizontal="right" vertical="center" indent="1" shrinkToFit="1"/>
    </xf>
    <xf numFmtId="0" fontId="11" fillId="0" borderId="0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right" vertical="center" indent="1" shrinkToFit="1"/>
    </xf>
    <xf numFmtId="3" fontId="2" fillId="0" borderId="0" xfId="1" applyNumberFormat="1" applyFont="1" applyFill="1" applyBorder="1" applyAlignment="1">
      <alignment horizontal="right" vertical="center" indent="1" shrinkToFit="1"/>
    </xf>
    <xf numFmtId="0" fontId="9" fillId="0" borderId="1" xfId="1" applyNumberFormat="1" applyFont="1" applyFill="1" applyBorder="1" applyAlignment="1">
      <alignment horizontal="left" vertical="center" wrapText="1" readingOrder="1"/>
    </xf>
    <xf numFmtId="0" fontId="8" fillId="0" borderId="0" xfId="1" applyNumberFormat="1" applyFont="1" applyFill="1" applyBorder="1" applyAlignment="1">
      <alignment horizontal="left" vertical="center"/>
    </xf>
    <xf numFmtId="0" fontId="9" fillId="0" borderId="1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vertical="center" shrinkToFit="1"/>
    </xf>
    <xf numFmtId="3" fontId="4" fillId="3" borderId="1" xfId="1" applyNumberFormat="1" applyFont="1" applyFill="1" applyBorder="1" applyAlignment="1">
      <alignment horizontal="right" vertical="center" indent="1" shrinkToFit="1"/>
    </xf>
    <xf numFmtId="3" fontId="4" fillId="4" borderId="1" xfId="1" applyNumberFormat="1" applyFont="1" applyFill="1" applyBorder="1" applyAlignment="1">
      <alignment horizontal="right" vertical="center" indent="1" shrinkToFit="1"/>
    </xf>
    <xf numFmtId="3" fontId="4" fillId="5" borderId="1" xfId="1" applyNumberFormat="1" applyFont="1" applyFill="1" applyBorder="1" applyAlignment="1">
      <alignment horizontal="right" vertical="center" indent="1" shrinkToFit="1"/>
    </xf>
    <xf numFmtId="3" fontId="4" fillId="6" borderId="1" xfId="1" applyNumberFormat="1" applyFont="1" applyFill="1" applyBorder="1" applyAlignment="1">
      <alignment horizontal="right" vertical="center" indent="1" shrinkToFit="1"/>
    </xf>
    <xf numFmtId="0" fontId="5" fillId="0" borderId="1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 shrinkToFit="1"/>
    </xf>
    <xf numFmtId="0" fontId="5" fillId="0" borderId="1" xfId="1" applyNumberFormat="1" applyFont="1" applyFill="1" applyBorder="1" applyAlignment="1">
      <alignment horizontal="left" vertical="center"/>
    </xf>
    <xf numFmtId="0" fontId="1" fillId="2" borderId="0" xfId="1" applyFill="1"/>
    <xf numFmtId="0" fontId="9" fillId="2" borderId="0" xfId="1" applyNumberFormat="1" applyFont="1" applyFill="1" applyBorder="1" applyAlignment="1">
      <alignment horizontal="center" vertical="center"/>
    </xf>
    <xf numFmtId="0" fontId="1" fillId="2" borderId="0" xfId="1" applyFill="1" applyAlignment="1">
      <alignment wrapText="1"/>
    </xf>
    <xf numFmtId="3" fontId="1" fillId="2" borderId="0" xfId="1" applyNumberFormat="1" applyFill="1" applyAlignment="1">
      <alignment horizontal="left" vertical="center"/>
    </xf>
    <xf numFmtId="2" fontId="1" fillId="2" borderId="0" xfId="1" applyNumberFormat="1" applyFill="1" applyAlignment="1">
      <alignment horizontal="left" vertical="center"/>
    </xf>
    <xf numFmtId="2" fontId="1" fillId="2" borderId="0" xfId="1" applyNumberFormat="1" applyFill="1"/>
    <xf numFmtId="1" fontId="0" fillId="0" borderId="0" xfId="0" applyNumberFormat="1"/>
    <xf numFmtId="3" fontId="14" fillId="5" borderId="4" xfId="2" applyNumberFormat="1" applyFont="1" applyFill="1" applyBorder="1" applyAlignment="1">
      <alignment horizontal="right" vertical="center" indent="1" shrinkToFit="1"/>
    </xf>
    <xf numFmtId="14" fontId="5" fillId="0" borderId="0" xfId="1" applyNumberFormat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wrapText="1"/>
    </xf>
    <xf numFmtId="0" fontId="1" fillId="2" borderId="0" xfId="1" applyFill="1" applyBorder="1" applyAlignment="1"/>
  </cellXfs>
  <cellStyles count="3">
    <cellStyle name="Normal" xfId="0" builtinId="0"/>
    <cellStyle name="Normal 2" xfId="1" xr:uid="{00000000-0005-0000-0000-000001000000}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396240</xdr:colOff>
      <xdr:row>2</xdr:row>
      <xdr:rowOff>190500</xdr:rowOff>
    </xdr:from>
    <xdr:to>
      <xdr:col>2</xdr:col>
      <xdr:colOff>5171971</xdr:colOff>
      <xdr:row>6</xdr:row>
      <xdr:rowOff>112404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5CEEEC99-91D1-426D-BAE7-CBDFA635E86D}"/>
            </a:ext>
          </a:extLst>
        </xdr:cNvPr>
        <xdr:cNvSpPr txBox="1">
          <a:spLocks noChangeArrowheads="1"/>
        </xdr:cNvSpPr>
      </xdr:nvSpPr>
      <xdr:spPr bwMode="auto">
        <a:xfrm>
          <a:off x="748665" y="590550"/>
          <a:ext cx="4775731" cy="607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Check one of the  following: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_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_ County                          __ Municipality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__ School District              __ Independent Special District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Separate reports for MSTU's, Dependent Districts, and Water Management Basins are not required</a:t>
          </a: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38099</xdr:colOff>
      <xdr:row>0</xdr:row>
      <xdr:rowOff>11429</xdr:rowOff>
    </xdr:from>
    <xdr:to>
      <xdr:col>2</xdr:col>
      <xdr:colOff>1237282</xdr:colOff>
      <xdr:row>2</xdr:row>
      <xdr:rowOff>71438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833469C-9655-4F9D-B477-FF5C49682E93}"/>
            </a:ext>
          </a:extLst>
        </xdr:cNvPr>
        <xdr:cNvSpPr txBox="1">
          <a:spLocks noChangeArrowheads="1"/>
        </xdr:cNvSpPr>
      </xdr:nvSpPr>
      <xdr:spPr bwMode="auto">
        <a:xfrm>
          <a:off x="171449" y="11429"/>
          <a:ext cx="1418258" cy="460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DR-403V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 12/12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Rule 12D-16.002,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F.A.C.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Eff.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12/12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Provisional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6" tint="0.39997558519241921"/>
    <pageSetUpPr fitToPage="1"/>
  </sheetPr>
  <dimension ref="A1:L62"/>
  <sheetViews>
    <sheetView showGridLines="0" tabSelected="1" zoomScale="80" zoomScaleNormal="80" workbookViewId="0">
      <selection sqref="A1:H1"/>
    </sheetView>
  </sheetViews>
  <sheetFormatPr defaultRowHeight="12.75" x14ac:dyDescent="0.2"/>
  <cols>
    <col min="1" max="1" width="2" style="42" customWidth="1"/>
    <col min="2" max="2" width="3.28515625" style="42" customWidth="1"/>
    <col min="3" max="3" width="78.28515625" style="44" customWidth="1"/>
    <col min="4" max="4" width="19.42578125" style="42" customWidth="1"/>
    <col min="5" max="5" width="16.7109375" style="42" customWidth="1"/>
    <col min="6" max="6" width="17.85546875" style="42" customWidth="1"/>
    <col min="7" max="7" width="18.85546875" style="42" customWidth="1"/>
    <col min="8" max="8" width="2.7109375" style="42" customWidth="1"/>
    <col min="9" max="9" width="9.140625" style="42"/>
    <col min="10" max="10" width="20.7109375" style="42" customWidth="1"/>
    <col min="11" max="11" width="9.140625" style="42"/>
    <col min="12" max="12" width="14.85546875" style="42" bestFit="1" customWidth="1"/>
    <col min="13" max="16384" width="9.140625" style="42"/>
  </cols>
  <sheetData>
    <row r="1" spans="1:11" s="1" customFormat="1" ht="15.75" customHeight="1" x14ac:dyDescent="0.25">
      <c r="A1" s="51" t="s">
        <v>68</v>
      </c>
      <c r="B1" s="51"/>
      <c r="C1" s="51"/>
      <c r="D1" s="51"/>
      <c r="E1" s="51"/>
      <c r="F1" s="51"/>
      <c r="G1" s="51"/>
      <c r="H1" s="51"/>
    </row>
    <row r="2" spans="1:11" s="2" customFormat="1" ht="15.75" customHeight="1" x14ac:dyDescent="0.25">
      <c r="A2" s="52" t="s">
        <v>0</v>
      </c>
      <c r="B2" s="52"/>
      <c r="C2" s="52"/>
      <c r="D2" s="52"/>
      <c r="E2" s="52"/>
      <c r="F2" s="52"/>
      <c r="G2" s="52"/>
      <c r="H2" s="52"/>
    </row>
    <row r="3" spans="1:11" s="2" customFormat="1" ht="15.75" customHeight="1" x14ac:dyDescent="0.25">
      <c r="A3" s="3"/>
      <c r="B3" s="4"/>
      <c r="C3" s="5" t="s">
        <v>64</v>
      </c>
      <c r="D3" s="6" t="s">
        <v>65</v>
      </c>
      <c r="E3" s="7"/>
      <c r="F3" s="7"/>
      <c r="G3" s="7"/>
      <c r="H3" s="8" t="s">
        <v>67</v>
      </c>
      <c r="I3" s="50">
        <v>45246</v>
      </c>
    </row>
    <row r="4" spans="1:11" s="11" customFormat="1" x14ac:dyDescent="0.2">
      <c r="A4" s="9"/>
      <c r="B4" s="10"/>
      <c r="C4" s="9"/>
      <c r="D4" s="2"/>
      <c r="E4" s="2"/>
      <c r="F4" s="2"/>
      <c r="G4" s="2"/>
      <c r="H4" s="3"/>
    </row>
    <row r="5" spans="1:11" s="11" customFormat="1" x14ac:dyDescent="0.2">
      <c r="A5" s="9"/>
      <c r="B5" s="10"/>
      <c r="C5" s="12"/>
      <c r="D5" s="13" t="s">
        <v>1</v>
      </c>
      <c r="E5" s="13" t="s">
        <v>2</v>
      </c>
      <c r="F5" s="13" t="s">
        <v>3</v>
      </c>
      <c r="G5" s="13" t="s">
        <v>4</v>
      </c>
      <c r="H5" s="3"/>
    </row>
    <row r="6" spans="1:11" s="11" customFormat="1" x14ac:dyDescent="0.2">
      <c r="A6" s="9"/>
      <c r="B6" s="10"/>
      <c r="C6" s="12"/>
      <c r="D6" s="14" t="s">
        <v>5</v>
      </c>
      <c r="E6" s="14" t="s">
        <v>6</v>
      </c>
      <c r="F6" s="14" t="s">
        <v>7</v>
      </c>
      <c r="G6" s="14" t="s">
        <v>8</v>
      </c>
      <c r="H6" s="3"/>
    </row>
    <row r="7" spans="1:11" s="20" customFormat="1" x14ac:dyDescent="0.2">
      <c r="A7" s="15" t="s">
        <v>9</v>
      </c>
      <c r="B7" s="16"/>
      <c r="C7" s="17"/>
      <c r="D7" s="18" t="s">
        <v>10</v>
      </c>
      <c r="E7" s="18" t="s">
        <v>11</v>
      </c>
      <c r="F7" s="18" t="s">
        <v>11</v>
      </c>
      <c r="G7" s="18" t="s">
        <v>11</v>
      </c>
      <c r="H7" s="19"/>
    </row>
    <row r="8" spans="1:11" s="20" customFormat="1" x14ac:dyDescent="0.25">
      <c r="A8" s="21"/>
      <c r="B8" s="22">
        <v>1</v>
      </c>
      <c r="C8" s="23" t="s">
        <v>12</v>
      </c>
      <c r="D8" s="24">
        <v>4643277136625</v>
      </c>
      <c r="E8" s="25">
        <v>230124215093</v>
      </c>
      <c r="F8" s="26">
        <v>2039498868</v>
      </c>
      <c r="G8" s="27">
        <f t="shared" ref="G8:G51" si="0">SUM(D8:F8)</f>
        <v>4875440850586</v>
      </c>
      <c r="H8" s="22">
        <v>1</v>
      </c>
    </row>
    <row r="9" spans="1:11" s="20" customFormat="1" x14ac:dyDescent="0.25">
      <c r="A9" s="28" t="s">
        <v>13</v>
      </c>
      <c r="B9" s="16"/>
      <c r="C9" s="17"/>
      <c r="D9" s="29"/>
      <c r="E9" s="29"/>
      <c r="F9" s="29"/>
      <c r="G9" s="30"/>
      <c r="H9" s="16"/>
    </row>
    <row r="10" spans="1:11" s="20" customFormat="1" x14ac:dyDescent="0.25">
      <c r="A10" s="21"/>
      <c r="B10" s="22">
        <v>2</v>
      </c>
      <c r="C10" s="23" t="s">
        <v>14</v>
      </c>
      <c r="D10" s="24">
        <v>87685879338</v>
      </c>
      <c r="E10" s="25"/>
      <c r="F10" s="26"/>
      <c r="G10" s="27">
        <f t="shared" si="0"/>
        <v>87685879338</v>
      </c>
      <c r="H10" s="22">
        <v>2</v>
      </c>
    </row>
    <row r="11" spans="1:11" s="20" customFormat="1" x14ac:dyDescent="0.25">
      <c r="A11" s="21"/>
      <c r="B11" s="22">
        <v>3</v>
      </c>
      <c r="C11" s="23" t="s">
        <v>15</v>
      </c>
      <c r="D11" s="24">
        <v>0</v>
      </c>
      <c r="E11" s="25"/>
      <c r="F11" s="26"/>
      <c r="G11" s="27">
        <f t="shared" si="0"/>
        <v>0</v>
      </c>
      <c r="H11" s="22">
        <v>3</v>
      </c>
    </row>
    <row r="12" spans="1:11" s="20" customFormat="1" x14ac:dyDescent="0.25">
      <c r="A12" s="21"/>
      <c r="B12" s="22">
        <v>4</v>
      </c>
      <c r="C12" s="31" t="s">
        <v>16</v>
      </c>
      <c r="D12" s="24">
        <v>120076244</v>
      </c>
      <c r="E12" s="25"/>
      <c r="F12" s="26"/>
      <c r="G12" s="27">
        <f t="shared" si="0"/>
        <v>120076244</v>
      </c>
      <c r="H12" s="22">
        <v>4</v>
      </c>
    </row>
    <row r="13" spans="1:11" s="20" customFormat="1" x14ac:dyDescent="0.25">
      <c r="A13" s="21"/>
      <c r="B13" s="22">
        <v>5</v>
      </c>
      <c r="C13" s="23" t="s">
        <v>17</v>
      </c>
      <c r="D13" s="24">
        <v>0</v>
      </c>
      <c r="E13" s="25">
        <v>6912412689</v>
      </c>
      <c r="F13" s="26"/>
      <c r="G13" s="27">
        <f>SUM(D13:F13)</f>
        <v>6912412689</v>
      </c>
      <c r="H13" s="22">
        <v>5</v>
      </c>
    </row>
    <row r="14" spans="1:11" s="20" customFormat="1" x14ac:dyDescent="0.25">
      <c r="A14" s="21"/>
      <c r="B14" s="22">
        <v>6</v>
      </c>
      <c r="C14" s="23" t="s">
        <v>18</v>
      </c>
      <c r="D14" s="24">
        <v>0</v>
      </c>
      <c r="E14" s="25">
        <v>2614241193</v>
      </c>
      <c r="F14" s="26"/>
      <c r="G14" s="27">
        <f t="shared" si="0"/>
        <v>2614241193</v>
      </c>
      <c r="H14" s="22">
        <v>6</v>
      </c>
      <c r="I14" s="21"/>
      <c r="J14" s="21"/>
      <c r="K14" s="21"/>
    </row>
    <row r="15" spans="1:11" s="20" customFormat="1" x14ac:dyDescent="0.25">
      <c r="A15" s="21"/>
      <c r="B15" s="22">
        <v>7</v>
      </c>
      <c r="C15" s="23" t="s">
        <v>19</v>
      </c>
      <c r="D15" s="24">
        <v>0</v>
      </c>
      <c r="E15" s="25">
        <v>0</v>
      </c>
      <c r="F15" s="26"/>
      <c r="G15" s="27">
        <f t="shared" si="0"/>
        <v>0</v>
      </c>
      <c r="H15" s="22">
        <v>7</v>
      </c>
    </row>
    <row r="16" spans="1:11" s="20" customFormat="1" x14ac:dyDescent="0.25">
      <c r="A16" s="21"/>
      <c r="B16" s="22">
        <v>8</v>
      </c>
      <c r="C16" s="23" t="s">
        <v>20</v>
      </c>
      <c r="D16" s="24">
        <v>2152463477285</v>
      </c>
      <c r="E16" s="25"/>
      <c r="F16" s="26"/>
      <c r="G16" s="27">
        <f t="shared" si="0"/>
        <v>2152463477285</v>
      </c>
      <c r="H16" s="22">
        <v>8</v>
      </c>
    </row>
    <row r="17" spans="1:12" s="20" customFormat="1" x14ac:dyDescent="0.25">
      <c r="A17" s="21"/>
      <c r="B17" s="22">
        <v>9</v>
      </c>
      <c r="C17" s="23" t="s">
        <v>21</v>
      </c>
      <c r="D17" s="24">
        <v>1273302614546</v>
      </c>
      <c r="E17" s="25"/>
      <c r="F17" s="26"/>
      <c r="G17" s="27">
        <f t="shared" si="0"/>
        <v>1273302614546</v>
      </c>
      <c r="H17" s="22">
        <v>9</v>
      </c>
    </row>
    <row r="18" spans="1:12" s="20" customFormat="1" x14ac:dyDescent="0.25">
      <c r="A18" s="21"/>
      <c r="B18" s="22">
        <v>10</v>
      </c>
      <c r="C18" s="23" t="s">
        <v>22</v>
      </c>
      <c r="D18" s="24">
        <v>1128744538854</v>
      </c>
      <c r="E18" s="25"/>
      <c r="F18" s="26">
        <v>1482885331</v>
      </c>
      <c r="G18" s="27">
        <f t="shared" si="0"/>
        <v>1130227424185</v>
      </c>
      <c r="H18" s="22">
        <v>10</v>
      </c>
    </row>
    <row r="19" spans="1:12" s="20" customFormat="1" x14ac:dyDescent="0.25">
      <c r="A19" s="21"/>
      <c r="B19" s="22">
        <v>11</v>
      </c>
      <c r="C19" s="23" t="s">
        <v>23</v>
      </c>
      <c r="D19" s="24">
        <v>956171130</v>
      </c>
      <c r="E19" s="25">
        <v>0</v>
      </c>
      <c r="F19" s="26"/>
      <c r="G19" s="27">
        <f t="shared" si="0"/>
        <v>956171130</v>
      </c>
      <c r="H19" s="22">
        <v>11</v>
      </c>
    </row>
    <row r="20" spans="1:12" s="20" customFormat="1" x14ac:dyDescent="0.25">
      <c r="A20" s="32" t="s">
        <v>24</v>
      </c>
      <c r="B20" s="19"/>
      <c r="C20" s="17"/>
      <c r="D20" s="29"/>
      <c r="E20" s="29"/>
      <c r="F20" s="29"/>
      <c r="G20" s="30"/>
      <c r="H20" s="19"/>
    </row>
    <row r="21" spans="1:12" s="20" customFormat="1" x14ac:dyDescent="0.25">
      <c r="A21" s="21"/>
      <c r="B21" s="22">
        <v>12</v>
      </c>
      <c r="C21" s="23" t="s">
        <v>25</v>
      </c>
      <c r="D21" s="24">
        <f>D16-D31</f>
        <v>892546703198</v>
      </c>
      <c r="E21" s="25">
        <v>0</v>
      </c>
      <c r="F21" s="26">
        <v>0</v>
      </c>
      <c r="G21" s="27">
        <f>SUM(D21:F21)</f>
        <v>892546703198</v>
      </c>
      <c r="H21" s="22">
        <v>12</v>
      </c>
    </row>
    <row r="22" spans="1:12" s="20" customFormat="1" x14ac:dyDescent="0.25">
      <c r="A22" s="21"/>
      <c r="B22" s="22">
        <v>13</v>
      </c>
      <c r="C22" s="23" t="s">
        <v>26</v>
      </c>
      <c r="D22" s="24">
        <f>D17-D32</f>
        <v>226984496960</v>
      </c>
      <c r="E22" s="25">
        <v>0</v>
      </c>
      <c r="F22" s="26">
        <v>0</v>
      </c>
      <c r="G22" s="27">
        <f>SUM(D22:F22)</f>
        <v>226984496960</v>
      </c>
      <c r="H22" s="22">
        <v>13</v>
      </c>
    </row>
    <row r="23" spans="1:12" s="20" customFormat="1" x14ac:dyDescent="0.25">
      <c r="A23" s="21"/>
      <c r="B23" s="22">
        <v>14</v>
      </c>
      <c r="C23" s="23" t="s">
        <v>27</v>
      </c>
      <c r="D23" s="24">
        <f>D18-D33</f>
        <v>139189833383</v>
      </c>
      <c r="E23" s="25">
        <v>0</v>
      </c>
      <c r="F23" s="49">
        <f>F18-F33</f>
        <v>18123279</v>
      </c>
      <c r="G23" s="27">
        <f>SUM(D23:F23)</f>
        <v>139207956662</v>
      </c>
      <c r="H23" s="22">
        <v>14</v>
      </c>
    </row>
    <row r="24" spans="1:12" s="20" customFormat="1" x14ac:dyDescent="0.25">
      <c r="A24" s="28" t="s">
        <v>28</v>
      </c>
      <c r="B24" s="16"/>
      <c r="C24" s="17"/>
      <c r="D24" s="29"/>
      <c r="E24" s="29"/>
      <c r="F24" s="29"/>
      <c r="G24" s="30"/>
      <c r="H24" s="16"/>
    </row>
    <row r="25" spans="1:12" s="20" customFormat="1" x14ac:dyDescent="0.25">
      <c r="A25" s="21"/>
      <c r="B25" s="22">
        <v>15</v>
      </c>
      <c r="C25" s="23" t="s">
        <v>29</v>
      </c>
      <c r="D25" s="24">
        <v>4936838759</v>
      </c>
      <c r="E25" s="25"/>
      <c r="F25" s="26"/>
      <c r="G25" s="27">
        <f t="shared" si="0"/>
        <v>4936838759</v>
      </c>
      <c r="H25" s="22">
        <v>15</v>
      </c>
    </row>
    <row r="26" spans="1:12" s="20" customFormat="1" x14ac:dyDescent="0.25">
      <c r="A26" s="21"/>
      <c r="B26" s="22">
        <f t="shared" ref="B26:B34" si="1">B25+1</f>
        <v>16</v>
      </c>
      <c r="C26" s="23" t="s">
        <v>30</v>
      </c>
      <c r="D26" s="24">
        <v>0</v>
      </c>
      <c r="E26" s="25"/>
      <c r="F26" s="26"/>
      <c r="G26" s="27">
        <f t="shared" si="0"/>
        <v>0</v>
      </c>
      <c r="H26" s="22">
        <v>16</v>
      </c>
    </row>
    <row r="27" spans="1:12" s="20" customFormat="1" x14ac:dyDescent="0.25">
      <c r="A27" s="21"/>
      <c r="B27" s="22">
        <f t="shared" si="1"/>
        <v>17</v>
      </c>
      <c r="C27" s="31" t="s">
        <v>31</v>
      </c>
      <c r="D27" s="24">
        <v>25353636</v>
      </c>
      <c r="E27" s="25"/>
      <c r="F27" s="26"/>
      <c r="G27" s="27">
        <f t="shared" si="0"/>
        <v>25353636</v>
      </c>
      <c r="H27" s="22">
        <v>17</v>
      </c>
    </row>
    <row r="28" spans="1:12" s="20" customFormat="1" x14ac:dyDescent="0.25">
      <c r="A28" s="21"/>
      <c r="B28" s="22">
        <f t="shared" si="1"/>
        <v>18</v>
      </c>
      <c r="C28" s="23" t="s">
        <v>32</v>
      </c>
      <c r="D28" s="24">
        <v>0</v>
      </c>
      <c r="E28" s="25">
        <v>369533317</v>
      </c>
      <c r="F28" s="26"/>
      <c r="G28" s="27">
        <f t="shared" si="0"/>
        <v>369533317</v>
      </c>
      <c r="H28" s="22">
        <v>18</v>
      </c>
    </row>
    <row r="29" spans="1:12" s="20" customFormat="1" x14ac:dyDescent="0.25">
      <c r="A29" s="21"/>
      <c r="B29" s="22">
        <f t="shared" si="1"/>
        <v>19</v>
      </c>
      <c r="C29" s="33" t="s">
        <v>33</v>
      </c>
      <c r="D29" s="24">
        <v>0</v>
      </c>
      <c r="E29" s="25">
        <v>2614241193</v>
      </c>
      <c r="F29" s="26"/>
      <c r="G29" s="27">
        <f t="shared" si="0"/>
        <v>2614241193</v>
      </c>
      <c r="H29" s="22">
        <v>19</v>
      </c>
      <c r="I29" s="21"/>
      <c r="J29" s="21"/>
      <c r="K29" s="21"/>
    </row>
    <row r="30" spans="1:12" s="20" customFormat="1" ht="15" x14ac:dyDescent="0.25">
      <c r="A30" s="21"/>
      <c r="B30" s="22">
        <f t="shared" si="1"/>
        <v>20</v>
      </c>
      <c r="C30" s="23" t="s">
        <v>34</v>
      </c>
      <c r="D30" s="24">
        <v>0</v>
      </c>
      <c r="E30" s="25">
        <v>0</v>
      </c>
      <c r="F30" s="26"/>
      <c r="G30" s="27">
        <f t="shared" si="0"/>
        <v>0</v>
      </c>
      <c r="H30" s="22">
        <v>20</v>
      </c>
      <c r="K30" s="48"/>
      <c r="L30" s="48"/>
    </row>
    <row r="31" spans="1:12" s="20" customFormat="1" ht="15" x14ac:dyDescent="0.25">
      <c r="A31" s="21"/>
      <c r="B31" s="22">
        <f t="shared" si="1"/>
        <v>21</v>
      </c>
      <c r="C31" s="23" t="s">
        <v>35</v>
      </c>
      <c r="D31" s="24">
        <v>1259916774087</v>
      </c>
      <c r="E31" s="25"/>
      <c r="F31" s="26"/>
      <c r="G31" s="27">
        <f t="shared" si="0"/>
        <v>1259916774087</v>
      </c>
      <c r="H31" s="22">
        <v>21</v>
      </c>
      <c r="K31" s="48"/>
      <c r="L31" s="48"/>
    </row>
    <row r="32" spans="1:12" s="20" customFormat="1" ht="15" x14ac:dyDescent="0.25">
      <c r="A32" s="21"/>
      <c r="B32" s="22">
        <f t="shared" si="1"/>
        <v>22</v>
      </c>
      <c r="C32" s="23" t="s">
        <v>36</v>
      </c>
      <c r="D32" s="24">
        <v>1046318117586</v>
      </c>
      <c r="E32" s="25"/>
      <c r="F32" s="26"/>
      <c r="G32" s="27">
        <f t="shared" si="0"/>
        <v>1046318117586</v>
      </c>
      <c r="H32" s="22">
        <v>22</v>
      </c>
      <c r="K32" s="48"/>
      <c r="L32" s="48"/>
    </row>
    <row r="33" spans="1:12" s="20" customFormat="1" ht="15" x14ac:dyDescent="0.25">
      <c r="A33" s="21"/>
      <c r="B33" s="22">
        <f t="shared" si="1"/>
        <v>23</v>
      </c>
      <c r="C33" s="23" t="s">
        <v>37</v>
      </c>
      <c r="D33" s="24">
        <v>989554705471</v>
      </c>
      <c r="E33" s="25"/>
      <c r="F33" s="26">
        <v>1464762052</v>
      </c>
      <c r="G33" s="27">
        <f t="shared" si="0"/>
        <v>991019467523</v>
      </c>
      <c r="H33" s="22">
        <v>23</v>
      </c>
      <c r="K33" s="48"/>
      <c r="L33" s="48"/>
    </row>
    <row r="34" spans="1:12" s="20" customFormat="1" ht="15" x14ac:dyDescent="0.25">
      <c r="A34" s="21"/>
      <c r="B34" s="22">
        <f t="shared" si="1"/>
        <v>24</v>
      </c>
      <c r="C34" s="23" t="s">
        <v>38</v>
      </c>
      <c r="D34" s="24">
        <v>599011339</v>
      </c>
      <c r="E34" s="25">
        <v>0</v>
      </c>
      <c r="F34" s="26"/>
      <c r="G34" s="27">
        <f t="shared" si="0"/>
        <v>599011339</v>
      </c>
      <c r="H34" s="22">
        <v>24</v>
      </c>
      <c r="K34" s="48"/>
      <c r="L34" s="48"/>
    </row>
    <row r="35" spans="1:12" s="20" customFormat="1" ht="15" x14ac:dyDescent="0.25">
      <c r="A35" s="32" t="s">
        <v>39</v>
      </c>
      <c r="B35" s="16"/>
      <c r="C35" s="17"/>
      <c r="D35" s="34"/>
      <c r="E35" s="29"/>
      <c r="F35" s="29"/>
      <c r="G35" s="30"/>
      <c r="H35" s="16"/>
      <c r="K35" s="48"/>
    </row>
    <row r="36" spans="1:12" s="20" customFormat="1" ht="15" x14ac:dyDescent="0.25">
      <c r="A36" s="21"/>
      <c r="B36" s="22">
        <v>25</v>
      </c>
      <c r="C36" s="23" t="s">
        <v>40</v>
      </c>
      <c r="D36" s="35">
        <f>SUM(D8-D10-D11-D12-D13-D14-D15-D16-D17-D18-D19+D25+D26+D27+D28+D29+D30+D31+D32+D33+D34)</f>
        <v>3301355180106</v>
      </c>
      <c r="E36" s="36">
        <f>SUM(E8-E10-E11-E12-E13-E14-E15-E16-E17-E18-E19+E25+E26+E27+E28+E29+E30+E31+E32+E33+E34)</f>
        <v>223581335721</v>
      </c>
      <c r="F36" s="37">
        <f>SUM(F8-F10-F11-F12-F13-F14-F15-F16-F17-F18-F19+F25+F26+F27+F28+F29+F30+F31+F32+F33+F34)</f>
        <v>2021375589</v>
      </c>
      <c r="G36" s="38">
        <f>SUM(G8-G10-G11-G12-G13-G14-G15-G16-G17-G18-G19+G25+G26+G27+G28+G29+G30+G31+G32+G33+G34)</f>
        <v>3526957891416</v>
      </c>
      <c r="H36" s="22">
        <v>25</v>
      </c>
      <c r="K36" s="48"/>
    </row>
    <row r="37" spans="1:12" s="20" customFormat="1" ht="15" x14ac:dyDescent="0.25">
      <c r="A37" s="32" t="s">
        <v>41</v>
      </c>
      <c r="B37" s="16"/>
      <c r="C37" s="17"/>
      <c r="D37" s="34"/>
      <c r="E37" s="29"/>
      <c r="F37" s="29"/>
      <c r="G37" s="30"/>
      <c r="H37" s="16"/>
      <c r="I37" s="21"/>
      <c r="K37" s="48"/>
    </row>
    <row r="38" spans="1:12" s="20" customFormat="1" x14ac:dyDescent="0.25">
      <c r="A38" s="21"/>
      <c r="B38" s="22">
        <f>B36+1</f>
        <v>26</v>
      </c>
      <c r="C38" s="23" t="s">
        <v>42</v>
      </c>
      <c r="D38" s="24">
        <v>124753346195</v>
      </c>
      <c r="E38" s="25"/>
      <c r="F38" s="26"/>
      <c r="G38" s="27">
        <f t="shared" si="0"/>
        <v>124753346195</v>
      </c>
      <c r="H38" s="22">
        <v>26</v>
      </c>
    </row>
    <row r="39" spans="1:12" s="20" customFormat="1" x14ac:dyDescent="0.25">
      <c r="A39" s="21"/>
      <c r="B39" s="22">
        <v>27</v>
      </c>
      <c r="C39" s="23" t="s">
        <v>43</v>
      </c>
      <c r="D39" s="24">
        <v>111917289298</v>
      </c>
      <c r="E39" s="25"/>
      <c r="F39" s="26"/>
      <c r="G39" s="27">
        <f t="shared" si="0"/>
        <v>111917289298</v>
      </c>
      <c r="H39" s="22">
        <v>27</v>
      </c>
    </row>
    <row r="40" spans="1:12" s="20" customFormat="1" x14ac:dyDescent="0.25">
      <c r="A40" s="21"/>
      <c r="B40" s="22">
        <v>28</v>
      </c>
      <c r="C40" s="23" t="s">
        <v>44</v>
      </c>
      <c r="D40" s="24">
        <v>7996781314</v>
      </c>
      <c r="E40" s="25"/>
      <c r="F40" s="26"/>
      <c r="G40" s="27">
        <f t="shared" si="0"/>
        <v>7996781314</v>
      </c>
      <c r="H40" s="22">
        <v>28</v>
      </c>
    </row>
    <row r="41" spans="1:12" s="20" customFormat="1" x14ac:dyDescent="0.25">
      <c r="A41" s="21"/>
      <c r="B41" s="22">
        <v>29</v>
      </c>
      <c r="C41" s="23" t="s">
        <v>45</v>
      </c>
      <c r="D41" s="24"/>
      <c r="E41" s="25">
        <v>7883394284</v>
      </c>
      <c r="F41" s="26">
        <v>56948493</v>
      </c>
      <c r="G41" s="27">
        <f>SUM(E41:F41)</f>
        <v>7940342777</v>
      </c>
      <c r="H41" s="22">
        <v>29</v>
      </c>
    </row>
    <row r="42" spans="1:12" s="20" customFormat="1" x14ac:dyDescent="0.25">
      <c r="A42" s="21"/>
      <c r="B42" s="22">
        <v>30</v>
      </c>
      <c r="C42" s="23" t="s">
        <v>46</v>
      </c>
      <c r="D42" s="24">
        <v>181086412039</v>
      </c>
      <c r="E42" s="25">
        <v>30060962355</v>
      </c>
      <c r="F42" s="26"/>
      <c r="G42" s="27">
        <f t="shared" si="0"/>
        <v>211147374394</v>
      </c>
      <c r="H42" s="22">
        <v>30</v>
      </c>
    </row>
    <row r="43" spans="1:12" s="20" customFormat="1" ht="21" x14ac:dyDescent="0.25">
      <c r="A43" s="21"/>
      <c r="B43" s="22">
        <v>31</v>
      </c>
      <c r="C43" s="23" t="s">
        <v>47</v>
      </c>
      <c r="D43" s="24">
        <v>93539583475</v>
      </c>
      <c r="E43" s="25">
        <v>10380832952</v>
      </c>
      <c r="F43" s="26"/>
      <c r="G43" s="27">
        <f t="shared" si="0"/>
        <v>103920416427</v>
      </c>
      <c r="H43" s="22">
        <v>31</v>
      </c>
    </row>
    <row r="44" spans="1:12" s="20" customFormat="1" x14ac:dyDescent="0.25">
      <c r="A44" s="21"/>
      <c r="B44" s="22">
        <v>32</v>
      </c>
      <c r="C44" s="23" t="s">
        <v>48</v>
      </c>
      <c r="D44" s="24">
        <v>2163850679</v>
      </c>
      <c r="E44" s="25">
        <v>951571</v>
      </c>
      <c r="F44" s="26"/>
      <c r="G44" s="27">
        <f t="shared" si="0"/>
        <v>2164802250</v>
      </c>
      <c r="H44" s="22">
        <v>32</v>
      </c>
    </row>
    <row r="45" spans="1:12" s="20" customFormat="1" x14ac:dyDescent="0.25">
      <c r="A45" s="21"/>
      <c r="B45" s="22">
        <v>33</v>
      </c>
      <c r="C45" s="23" t="s">
        <v>49</v>
      </c>
      <c r="D45" s="24">
        <v>25898682386</v>
      </c>
      <c r="E45" s="25">
        <v>728975</v>
      </c>
      <c r="F45" s="26"/>
      <c r="G45" s="27">
        <f t="shared" si="0"/>
        <v>25899411361</v>
      </c>
      <c r="H45" s="22">
        <v>33</v>
      </c>
    </row>
    <row r="46" spans="1:12" s="20" customFormat="1" x14ac:dyDescent="0.25">
      <c r="A46" s="21"/>
      <c r="B46" s="22">
        <v>34</v>
      </c>
      <c r="C46" s="23" t="s">
        <v>50</v>
      </c>
      <c r="D46" s="24">
        <v>442302254</v>
      </c>
      <c r="E46" s="25"/>
      <c r="F46" s="26"/>
      <c r="G46" s="27">
        <f t="shared" si="0"/>
        <v>442302254</v>
      </c>
      <c r="H46" s="22">
        <v>34</v>
      </c>
    </row>
    <row r="47" spans="1:12" s="20" customFormat="1" x14ac:dyDescent="0.25">
      <c r="A47" s="21"/>
      <c r="B47" s="22">
        <v>35</v>
      </c>
      <c r="C47" s="23" t="s">
        <v>51</v>
      </c>
      <c r="D47" s="24">
        <v>366665927</v>
      </c>
      <c r="E47" s="25">
        <v>0</v>
      </c>
      <c r="F47" s="26"/>
      <c r="G47" s="27">
        <f t="shared" si="0"/>
        <v>366665927</v>
      </c>
      <c r="H47" s="22">
        <v>35</v>
      </c>
    </row>
    <row r="48" spans="1:12" s="20" customFormat="1" ht="22.5" x14ac:dyDescent="0.25">
      <c r="A48" s="21"/>
      <c r="B48" s="22">
        <v>36</v>
      </c>
      <c r="C48" s="23" t="s">
        <v>52</v>
      </c>
      <c r="D48" s="24">
        <v>1374393979</v>
      </c>
      <c r="E48" s="25">
        <v>1284183055</v>
      </c>
      <c r="F48" s="26"/>
      <c r="G48" s="27">
        <f t="shared" si="0"/>
        <v>2658577034</v>
      </c>
      <c r="H48" s="22">
        <v>36</v>
      </c>
    </row>
    <row r="49" spans="1:12" s="20" customFormat="1" x14ac:dyDescent="0.25">
      <c r="A49" s="21"/>
      <c r="B49" s="22">
        <v>37</v>
      </c>
      <c r="C49" s="23" t="s">
        <v>53</v>
      </c>
      <c r="D49" s="24">
        <v>5397091</v>
      </c>
      <c r="E49" s="25"/>
      <c r="F49" s="26"/>
      <c r="G49" s="27">
        <f t="shared" si="0"/>
        <v>5397091</v>
      </c>
      <c r="H49" s="22">
        <v>37</v>
      </c>
    </row>
    <row r="50" spans="1:12" s="20" customFormat="1" x14ac:dyDescent="0.25">
      <c r="A50" s="21"/>
      <c r="B50" s="22">
        <v>38</v>
      </c>
      <c r="C50" s="23" t="s">
        <v>54</v>
      </c>
      <c r="D50" s="24">
        <v>46579938</v>
      </c>
      <c r="E50" s="25"/>
      <c r="F50" s="26"/>
      <c r="G50" s="27">
        <f t="shared" si="0"/>
        <v>46579938</v>
      </c>
      <c r="H50" s="22">
        <v>38</v>
      </c>
    </row>
    <row r="51" spans="1:12" s="20" customFormat="1" x14ac:dyDescent="0.25">
      <c r="A51" s="21"/>
      <c r="B51" s="22">
        <v>39</v>
      </c>
      <c r="C51" s="23" t="s">
        <v>55</v>
      </c>
      <c r="D51" s="24">
        <v>1649981071</v>
      </c>
      <c r="E51" s="25"/>
      <c r="F51" s="26"/>
      <c r="G51" s="27">
        <f t="shared" si="0"/>
        <v>1649981071</v>
      </c>
      <c r="H51" s="39">
        <v>39</v>
      </c>
    </row>
    <row r="52" spans="1:12" s="20" customFormat="1" x14ac:dyDescent="0.25">
      <c r="A52" s="21"/>
      <c r="B52" s="22">
        <v>40</v>
      </c>
      <c r="C52" s="23" t="s">
        <v>56</v>
      </c>
      <c r="D52" s="24">
        <v>100699264</v>
      </c>
      <c r="E52" s="25"/>
      <c r="F52" s="26"/>
      <c r="G52" s="27">
        <f>SUM(D52:F52)</f>
        <v>100699264</v>
      </c>
      <c r="H52" s="39">
        <v>40</v>
      </c>
    </row>
    <row r="53" spans="1:12" s="20" customFormat="1" x14ac:dyDescent="0.25">
      <c r="A53" s="21"/>
      <c r="B53" s="22">
        <v>41</v>
      </c>
      <c r="C53" s="23" t="s">
        <v>57</v>
      </c>
      <c r="D53" s="24">
        <v>957326871</v>
      </c>
      <c r="E53" s="25"/>
      <c r="F53" s="26"/>
      <c r="G53" s="27">
        <f>SUM(D53:F53)</f>
        <v>957326871</v>
      </c>
      <c r="H53" s="39">
        <v>41</v>
      </c>
    </row>
    <row r="54" spans="1:12" s="20" customFormat="1" x14ac:dyDescent="0.25">
      <c r="A54" s="21"/>
      <c r="B54" s="22">
        <v>42</v>
      </c>
      <c r="C54" s="23" t="s">
        <v>66</v>
      </c>
      <c r="D54" s="24">
        <v>0</v>
      </c>
      <c r="E54" s="25">
        <v>2371959444</v>
      </c>
      <c r="F54" s="26"/>
      <c r="G54" s="27">
        <f>SUM(D54:F54)</f>
        <v>2371959444</v>
      </c>
      <c r="H54" s="39">
        <v>42</v>
      </c>
    </row>
    <row r="55" spans="1:12" s="20" customFormat="1" x14ac:dyDescent="0.25">
      <c r="A55" s="32" t="s">
        <v>58</v>
      </c>
      <c r="B55" s="16"/>
      <c r="C55" s="17"/>
      <c r="D55" s="34"/>
      <c r="E55" s="40"/>
      <c r="F55" s="29"/>
      <c r="G55" s="30"/>
      <c r="H55" s="16"/>
      <c r="I55" s="21"/>
    </row>
    <row r="56" spans="1:12" s="20" customFormat="1" x14ac:dyDescent="0.25">
      <c r="A56" s="21"/>
      <c r="B56" s="22">
        <v>43</v>
      </c>
      <c r="C56" s="23" t="s">
        <v>59</v>
      </c>
      <c r="D56" s="35">
        <f>SUM(D38:D54)</f>
        <v>552299291781</v>
      </c>
      <c r="E56" s="36">
        <f>SUM(E38:E54)</f>
        <v>51983012636</v>
      </c>
      <c r="F56" s="37">
        <f>SUM(F38:F54)</f>
        <v>56948493</v>
      </c>
      <c r="G56" s="38">
        <f>SUM(D56:F56)</f>
        <v>604339252910</v>
      </c>
      <c r="H56" s="22">
        <v>43</v>
      </c>
    </row>
    <row r="57" spans="1:12" s="20" customFormat="1" x14ac:dyDescent="0.25">
      <c r="A57" s="32" t="s">
        <v>60</v>
      </c>
      <c r="B57" s="16"/>
      <c r="C57" s="16"/>
      <c r="D57" s="34"/>
      <c r="E57" s="40"/>
      <c r="F57" s="29"/>
      <c r="G57" s="30"/>
      <c r="H57" s="16"/>
    </row>
    <row r="58" spans="1:12" s="20" customFormat="1" x14ac:dyDescent="0.25">
      <c r="A58" s="21"/>
      <c r="B58" s="22">
        <v>44</v>
      </c>
      <c r="C58" s="41" t="s">
        <v>61</v>
      </c>
      <c r="D58" s="35">
        <f>SUM(D36-D56)</f>
        <v>2749055888325</v>
      </c>
      <c r="E58" s="36">
        <f>SUM(E36-E56)</f>
        <v>171598323085</v>
      </c>
      <c r="F58" s="37">
        <f>SUM(F36-F56)</f>
        <v>1964427096</v>
      </c>
      <c r="G58" s="38">
        <f>SUM(D58:F58)</f>
        <v>2922618638506</v>
      </c>
      <c r="H58" s="22">
        <v>44</v>
      </c>
      <c r="J58" s="46"/>
      <c r="L58" s="45"/>
    </row>
    <row r="59" spans="1:12" s="20" customFormat="1" x14ac:dyDescent="0.2">
      <c r="B59" s="42"/>
      <c r="C59" s="53" t="s">
        <v>62</v>
      </c>
      <c r="D59" s="54"/>
      <c r="E59" s="54"/>
      <c r="F59" s="29"/>
      <c r="G59" s="30"/>
      <c r="H59" s="43"/>
    </row>
    <row r="60" spans="1:12" s="20" customFormat="1" x14ac:dyDescent="0.2">
      <c r="B60" s="42" t="s">
        <v>63</v>
      </c>
      <c r="C60" s="44"/>
      <c r="D60" s="42"/>
      <c r="E60" s="42"/>
      <c r="F60" s="29"/>
      <c r="G60" s="30"/>
      <c r="H60" s="43"/>
    </row>
    <row r="62" spans="1:12" x14ac:dyDescent="0.2">
      <c r="J62" s="47"/>
    </row>
  </sheetData>
  <mergeCells count="3">
    <mergeCell ref="A1:H1"/>
    <mergeCell ref="A2:H2"/>
    <mergeCell ref="C59:E59"/>
  </mergeCells>
  <pageMargins left="0.25" right="0.23" top="0.25" bottom="0.17" header="0.5" footer="0.17"/>
  <pageSetup scale="78" orientation="landscape" r:id="rId1"/>
  <headerFooter alignWithMargins="0"/>
  <ignoredErrors>
    <ignoredError sqref="G4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 xsi:nil="true"/>
    <Forms_Description xmlns="971ecb86-dbcb-4cad-aa0a-8e3edd121c88" xsi:nil="true"/>
    <Review_x0020_Frequency_x0020_Period xmlns="971ecb86-dbcb-4cad-aa0a-8e3edd121c88" xsi:nil="true"/>
    <Language_x0020_Review_x0020_Date xmlns="971ecb86-dbcb-4cad-aa0a-8e3edd121c88" xsi:nil="true"/>
    <statutesRulesPolicies xmlns="971ecb86-dbcb-4cad-aa0a-8e3edd121c88"/>
    <Is_x0020_this_x0020_Legally_x0020_required_x003f_ xmlns="971ecb86-dbcb-4cad-aa0a-8e3edd121c88" xsi:nil="true"/>
    <DocumentName xmlns="971ecb86-dbcb-4cad-aa0a-8e3edd121c88" xsi:nil="true"/>
    <Web_x0020_Category xmlns="971ecb86-dbcb-4cad-aa0a-8e3edd121c88" xsi:nil="true"/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 xsi:nil="true"/>
    <Review_x0020_Frequency_x0020_by_x0020_Month xmlns="971ecb86-dbcb-4cad-aa0a-8e3edd121c88"/>
    <Date_x0020_last_x0020_reviewed xmlns="971ecb86-dbcb-4cad-aa0a-8e3edd121c88" xsi:nil="true"/>
    <Legal_x0020_Review_x0020_Date xmlns="971ecb86-dbcb-4cad-aa0a-8e3edd121c88" xsi:nil="true"/>
    <Automated_x0020_Content xmlns="971ecb86-dbcb-4cad-aa0a-8e3edd121c88" xsi:nil="true"/>
  </documentManagement>
</p:properties>
</file>

<file path=customXml/itemProps1.xml><?xml version="1.0" encoding="utf-8"?>
<ds:datastoreItem xmlns:ds="http://schemas.openxmlformats.org/officeDocument/2006/customXml" ds:itemID="{9B350E4D-7B8A-4F8D-87D1-909180E7BC83}"/>
</file>

<file path=customXml/itemProps2.xml><?xml version="1.0" encoding="utf-8"?>
<ds:datastoreItem xmlns:ds="http://schemas.openxmlformats.org/officeDocument/2006/customXml" ds:itemID="{0CF5559E-D338-4073-BEB6-1F74A330E8B8}"/>
</file>

<file path=customXml/itemProps3.xml><?xml version="1.0" encoding="utf-8"?>
<ds:datastoreItem xmlns:ds="http://schemas.openxmlformats.org/officeDocument/2006/customXml" ds:itemID="{F30B28EE-F7D3-4A25-AB86-2AC9458318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DR-403V 2023</vt:lpstr>
      <vt:lpstr>'DR-403V 2023'!Print_Area</vt:lpstr>
    </vt:vector>
  </TitlesOfParts>
  <Company>Florida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Kate Beggs</dc:creator>
  <cp:lastModifiedBy>Allison Kever</cp:lastModifiedBy>
  <dcterms:created xsi:type="dcterms:W3CDTF">2015-12-09T15:24:15Z</dcterms:created>
  <dcterms:modified xsi:type="dcterms:W3CDTF">2023-12-20T16:48:18Z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</Properties>
</file>